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DESEMBOLSO" sheetId="1" r:id="rId1"/>
  </sheets>
  <definedNames>
    <definedName name="_xlnm._FilterDatabase" localSheetId="0" hidden="1">DESEMBOLSO!$A$1:$AC$49</definedName>
    <definedName name="_xlnm.Print_Area" localSheetId="0">DESEMBOLSO!$A$1:$P$48</definedName>
    <definedName name="Z_69BAF20D_D974_4000_9392_8CA30701716A_.wvu.FilterData" localSheetId="0" hidden="1">DESEMBOLSO!$A$1:$B$44</definedName>
  </definedNames>
  <calcPr calcId="125725"/>
  <customWorkbookViews>
    <customWorkbookView name="tuca" guid="{69BAF20D-D974-4000-9392-8CA30701716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z43++xjaeL/cVakY2KpXPORvmuQ=="/>
    </ext>
  </extLst>
</workbook>
</file>

<file path=xl/calcChain.xml><?xml version="1.0" encoding="utf-8"?>
<calcChain xmlns="http://schemas.openxmlformats.org/spreadsheetml/2006/main">
  <c r="G45" i="1"/>
  <c r="H45"/>
  <c r="I45"/>
  <c r="J45"/>
  <c r="K45"/>
  <c r="L45"/>
  <c r="M45"/>
  <c r="N45"/>
  <c r="F45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3"/>
  <c r="C42"/>
  <c r="O42" s="1"/>
  <c r="C41"/>
  <c r="N40"/>
  <c r="M40"/>
  <c r="L40"/>
  <c r="K40"/>
  <c r="J40"/>
  <c r="I40"/>
  <c r="H40"/>
  <c r="G40"/>
  <c r="F40"/>
  <c r="E40"/>
  <c r="D40"/>
  <c r="C40"/>
  <c r="C27"/>
  <c r="O27" s="1"/>
  <c r="O26"/>
  <c r="O21"/>
  <c r="O22"/>
  <c r="O23"/>
  <c r="O24"/>
  <c r="O25"/>
  <c r="O28"/>
  <c r="O29"/>
  <c r="O30"/>
  <c r="O31"/>
  <c r="O32"/>
  <c r="O33"/>
  <c r="O34"/>
  <c r="O35"/>
  <c r="O36"/>
  <c r="O37"/>
  <c r="O38"/>
  <c r="O39"/>
  <c r="O41"/>
  <c r="O43"/>
  <c r="O44"/>
  <c r="O20"/>
  <c r="O19"/>
  <c r="O18"/>
  <c r="O11"/>
  <c r="O7"/>
  <c r="O5"/>
  <c r="O6"/>
  <c r="O4"/>
  <c r="O8"/>
  <c r="O9"/>
  <c r="O12"/>
  <c r="O13"/>
  <c r="O14"/>
  <c r="O15"/>
  <c r="O16"/>
  <c r="O3"/>
  <c r="O40" l="1"/>
  <c r="P45"/>
  <c r="C45" l="1"/>
  <c r="E45" l="1"/>
  <c r="D45"/>
  <c r="O45" l="1"/>
  <c r="P46" s="1"/>
</calcChain>
</file>

<file path=xl/sharedStrings.xml><?xml version="1.0" encoding="utf-8"?>
<sst xmlns="http://schemas.openxmlformats.org/spreadsheetml/2006/main" count="88" uniqueCount="87">
  <si>
    <t>SALDO</t>
  </si>
  <si>
    <t>TOTAL</t>
  </si>
  <si>
    <t>1.1</t>
  </si>
  <si>
    <t>1.2</t>
  </si>
  <si>
    <t>1.3</t>
  </si>
  <si>
    <t>1.5</t>
  </si>
  <si>
    <t>1.6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</si>
  <si>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</si>
  <si>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</si>
  <si>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</si>
  <si>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</si>
  <si>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</si>
  <si>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</si>
  <si>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</si>
  <si>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</si>
  <si>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</si>
  <si>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</si>
  <si>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</si>
  <si>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3.9</t>
  </si>
  <si>
    <t>3.10</t>
  </si>
  <si>
    <t>Documento atualizado por: ARMANDO LITO Em: 20/02/2025</t>
  </si>
  <si>
    <t>Documento aprovado por:                                       Em:         /        / 2025</t>
  </si>
  <si>
    <t>2.5</t>
  </si>
  <si>
    <t>2.6</t>
  </si>
  <si>
    <t>3.8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</si>
  <si>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</si>
  <si>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</si>
  <si>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</si>
  <si>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</si>
  <si>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</si>
  <si>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</si>
  <si>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</si>
  <si>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</si>
  <si>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</si>
  <si>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</si>
  <si>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</si>
  <si>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</si>
  <si>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</si>
  <si>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</si>
  <si>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</si>
  <si>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</si>
  <si>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1.4.2</t>
  </si>
  <si>
    <t>Meta 2 - Comunicação/Divulgação</t>
  </si>
  <si>
    <t>Meta 3  - Jornada de Formação</t>
  </si>
  <si>
    <t>Coordenador(a) Geral</t>
  </si>
  <si>
    <t>Direção Geral</t>
  </si>
  <si>
    <t>Coordenador Financeiro</t>
  </si>
  <si>
    <t>Auxiliar Administrativo</t>
  </si>
  <si>
    <t>Secretária</t>
  </si>
  <si>
    <t>Coordenador de Produção</t>
  </si>
  <si>
    <t>1.4.1</t>
  </si>
  <si>
    <t>Camisetas</t>
  </si>
  <si>
    <t>Fotógrafo</t>
  </si>
  <si>
    <t>Designer</t>
  </si>
  <si>
    <t>Coordenação de Comunicação</t>
  </si>
  <si>
    <t>Gestão de Redes Sociais</t>
  </si>
  <si>
    <t>Locação de equipamento de vídeo</t>
  </si>
  <si>
    <t>Palestrantes formaturas - Abertura/Culminância das ações formativas</t>
  </si>
  <si>
    <t>Produtor Executivo formaturas - Abertura/Culminância das ações formativas</t>
  </si>
  <si>
    <t>Equipamento de iluminação - Abertura/Culminância das ações formativas</t>
  </si>
  <si>
    <t>Equipamento de som - Abertura/Culminância das ações formativas</t>
  </si>
  <si>
    <t>Locação de Palco - Abertura/Culminância das ações formativas</t>
  </si>
  <si>
    <t>Intérprete de Libras - Abertura/Culminância das ações formativas</t>
  </si>
  <si>
    <t>Banda/Grupo local - Abertura/Culminância das ações formativas</t>
  </si>
  <si>
    <t>Coordenador(a) Pedagógico - para ações formativas</t>
  </si>
  <si>
    <t>Professor da oficina de Percussão - para ações formativas</t>
  </si>
  <si>
    <t>Locação de Instrumento Musical - percusão - para ações formativas</t>
  </si>
  <si>
    <t>Professor da oficina de Mestre Sala e Porta Bandeira - para ações formativas</t>
  </si>
  <si>
    <t>Professor da oficina de Dança - para ações formativas</t>
  </si>
  <si>
    <t>Professor da oficina de Produção Cultural - para ações formativas</t>
  </si>
  <si>
    <t>Professor da oficina de Música - para ações formativas</t>
  </si>
  <si>
    <t>Professor da oficina de costureira para carnaval - para ações formativas</t>
  </si>
  <si>
    <t>Professor da oficina de Artes Cênicas - para ações formativas</t>
  </si>
  <si>
    <t>Professor da oficina de Produção de Suvenir - para ações formativas</t>
  </si>
  <si>
    <t>Assessoria Jurídica</t>
  </si>
  <si>
    <t>Bloco de Notas - para ações formativas</t>
  </si>
  <si>
    <t>Auxiliar de Serviçoes Gerais</t>
  </si>
  <si>
    <t>Recepcionista</t>
  </si>
  <si>
    <t>Porteiro das Oficinas</t>
  </si>
  <si>
    <t>Contador</t>
  </si>
  <si>
    <t>Locação de computador - para ações formativas</t>
  </si>
  <si>
    <t>Locação de mobiliário para as oficinas cadeiras e mesas - para ações formativas</t>
  </si>
  <si>
    <t>Locação de van - para ações formativas</t>
  </si>
  <si>
    <t>Técnico de Informática</t>
  </si>
  <si>
    <t>3.27</t>
  </si>
  <si>
    <t>Meta 01 - Pré-produção - Seleção/contratação de recursos humanos</t>
  </si>
  <si>
    <t>DESEMBOLSO MENSAL                                                                                                           Oficinas Carnavalescas da Mangueira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</si>
</sst>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_-&quot;R$&quot;* #,##0.00_-;\-&quot;R$&quot;* #,##0.00_-;_-&quot;R$&quot;* &quot;-&quot;??_-;_-@"/>
    <numFmt numFmtId="166" formatCode="_-[$R$-416]\ * #,##0.00_-;\-[$R$-416]\ * #,##0.00_-;_-[$R$-416]\ * &quot;-&quot;??_-;_-@_-"/>
  </numFmts>
  <fonts count="14">
    <font>
      <sz val="12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Calibri"/>
      <family val="2"/>
    </font>
    <font>
      <sz val="12"/>
      <color rgb="FF008000"/>
      <name val="Times New Roman"/>
      <family val="1"/>
    </font>
    <font>
      <sz val="12"/>
      <color rgb="FF3C4043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4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4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165" fontId="2" fillId="4" borderId="0" xfId="0" applyNumberFormat="1" applyFont="1" applyFill="1" applyAlignment="1">
      <alignment vertical="center"/>
    </xf>
    <xf numFmtId="44" fontId="1" fillId="0" borderId="0" xfId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0" fillId="0" borderId="0" xfId="0" applyFont="1"/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/>
    <xf numFmtId="0" fontId="0" fillId="0" borderId="4" xfId="0" applyBorder="1"/>
    <xf numFmtId="164" fontId="2" fillId="0" borderId="3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5" borderId="8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1" fillId="0" borderId="4" xfId="1" applyFont="1" applyBorder="1" applyAlignment="1">
      <alignment vertical="center"/>
    </xf>
    <xf numFmtId="44" fontId="6" fillId="3" borderId="4" xfId="1" applyFont="1" applyFill="1" applyBorder="1"/>
    <xf numFmtId="44" fontId="7" fillId="3" borderId="4" xfId="1" applyFont="1" applyFill="1" applyBorder="1" applyAlignment="1">
      <alignment horizontal="left"/>
    </xf>
    <xf numFmtId="44" fontId="1" fillId="0" borderId="0" xfId="1" applyFont="1" applyAlignment="1">
      <alignment horizontal="right"/>
    </xf>
    <xf numFmtId="44" fontId="1" fillId="0" borderId="4" xfId="1" applyFont="1" applyBorder="1" applyAlignment="1">
      <alignment horizontal="right"/>
    </xf>
    <xf numFmtId="44" fontId="1" fillId="0" borderId="4" xfId="1" applyFont="1" applyBorder="1"/>
    <xf numFmtId="44" fontId="1" fillId="0" borderId="0" xfId="1" applyFont="1"/>
    <xf numFmtId="44" fontId="0" fillId="0" borderId="4" xfId="1" applyFont="1" applyBorder="1"/>
    <xf numFmtId="44" fontId="0" fillId="0" borderId="0" xfId="1" applyFont="1"/>
    <xf numFmtId="44" fontId="2" fillId="5" borderId="4" xfId="1" applyFont="1" applyFill="1" applyBorder="1" applyAlignment="1">
      <alignment vertical="center"/>
    </xf>
    <xf numFmtId="17" fontId="2" fillId="2" borderId="7" xfId="1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7" fontId="2" fillId="2" borderId="12" xfId="1" applyNumberFormat="1" applyFont="1" applyFill="1" applyBorder="1" applyAlignment="1">
      <alignment horizontal="center" vertical="center" wrapText="1"/>
    </xf>
    <xf numFmtId="44" fontId="2" fillId="2" borderId="18" xfId="1" applyFont="1" applyFill="1" applyBorder="1" applyAlignment="1">
      <alignment vertical="center" wrapText="1"/>
    </xf>
    <xf numFmtId="44" fontId="2" fillId="5" borderId="8" xfId="1" applyFont="1" applyFill="1" applyBorder="1" applyAlignment="1">
      <alignment vertical="center"/>
    </xf>
    <xf numFmtId="44" fontId="1" fillId="5" borderId="8" xfId="1" applyFont="1" applyFill="1" applyBorder="1" applyAlignment="1">
      <alignment vertical="center"/>
    </xf>
    <xf numFmtId="8" fontId="2" fillId="5" borderId="8" xfId="1" applyNumberFormat="1" applyFont="1" applyFill="1" applyBorder="1" applyAlignment="1">
      <alignment vertical="center"/>
    </xf>
    <xf numFmtId="8" fontId="2" fillId="5" borderId="13" xfId="1" applyNumberFormat="1" applyFont="1" applyFill="1" applyBorder="1" applyAlignment="1">
      <alignment vertical="center"/>
    </xf>
    <xf numFmtId="17" fontId="2" fillId="2" borderId="4" xfId="1" applyNumberFormat="1" applyFont="1" applyFill="1" applyBorder="1" applyAlignment="1">
      <alignment horizontal="center" vertical="center" wrapText="1"/>
    </xf>
    <xf numFmtId="44" fontId="1" fillId="5" borderId="4" xfId="1" applyFont="1" applyFill="1" applyBorder="1" applyAlignment="1">
      <alignment vertical="center"/>
    </xf>
    <xf numFmtId="8" fontId="2" fillId="5" borderId="4" xfId="1" applyNumberFormat="1" applyFont="1" applyFill="1" applyBorder="1" applyAlignment="1">
      <alignment vertical="center"/>
    </xf>
    <xf numFmtId="44" fontId="2" fillId="0" borderId="4" xfId="1" applyFont="1" applyBorder="1" applyAlignment="1">
      <alignment vertical="center"/>
    </xf>
    <xf numFmtId="8" fontId="2" fillId="0" borderId="4" xfId="1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  <xf numFmtId="44" fontId="11" fillId="2" borderId="8" xfId="1" applyFont="1" applyFill="1" applyBorder="1" applyAlignment="1">
      <alignment vertical="center" wrapText="1"/>
    </xf>
    <xf numFmtId="44" fontId="11" fillId="2" borderId="13" xfId="1" applyFont="1" applyFill="1" applyBorder="1" applyAlignment="1">
      <alignment vertical="center" wrapText="1"/>
    </xf>
    <xf numFmtId="44" fontId="11" fillId="2" borderId="11" xfId="1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83"/>
  <sheetViews>
    <sheetView showGridLines="0" tabSelected="1" view="pageBreakPreview" zoomScale="60" zoomScaleNormal="10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C45" sqref="C45"/>
    </sheetView>
  </sheetViews>
  <sheetFormatPr defaultColWidth="11.25" defaultRowHeight="15" customHeight="1"/>
  <cols>
    <col min="1" max="1" width="22.125" style="32" customWidth="1"/>
    <col min="2" max="2" width="60.375" style="27" customWidth="1"/>
    <col min="3" max="3" width="21.125" style="42" bestFit="1" customWidth="1"/>
    <col min="4" max="4" width="18.5" style="43" bestFit="1" customWidth="1"/>
    <col min="5" max="5" width="19.75" style="43" bestFit="1" customWidth="1"/>
    <col min="6" max="6" width="19.5" style="43" bestFit="1" customWidth="1"/>
    <col min="7" max="7" width="18.5" style="43" bestFit="1" customWidth="1"/>
    <col min="8" max="8" width="18.875" style="43" bestFit="1" customWidth="1"/>
    <col min="9" max="9" width="19.75" style="43" bestFit="1" customWidth="1"/>
    <col min="10" max="13" width="18.875" style="43" bestFit="1" customWidth="1"/>
    <col min="14" max="14" width="19.875" style="43" bestFit="1" customWidth="1"/>
    <col min="15" max="15" width="22.375" style="43" bestFit="1" customWidth="1"/>
    <col min="16" max="16" width="23" bestFit="1" customWidth="1"/>
    <col min="17" max="17" width="21.75" customWidth="1"/>
    <col min="18" max="23" width="23.875" customWidth="1"/>
    <col min="24" max="29" width="11.375" customWidth="1"/>
  </cols>
  <sheetData>
    <row r="1" spans="1:29" ht="51" customHeight="1" thickBot="1">
      <c r="A1" s="48"/>
      <c r="B1" s="76" t="s">
        <v>86</v>
      </c>
      <c r="C1" s="59">
        <v>45717</v>
      </c>
      <c r="D1" s="45">
        <v>45748</v>
      </c>
      <c r="E1" s="59">
        <v>45778</v>
      </c>
      <c r="F1" s="45">
        <v>45809</v>
      </c>
      <c r="G1" s="59">
        <v>45839</v>
      </c>
      <c r="H1" s="45">
        <v>45870</v>
      </c>
      <c r="I1" s="59">
        <v>45901</v>
      </c>
      <c r="J1" s="45">
        <v>45931</v>
      </c>
      <c r="K1" s="59">
        <v>45962</v>
      </c>
      <c r="L1" s="45">
        <v>45992</v>
      </c>
      <c r="M1" s="59">
        <v>46023</v>
      </c>
      <c r="N1" s="45">
        <v>46054</v>
      </c>
      <c r="O1" s="71" t="s">
        <v>1</v>
      </c>
      <c r="P1" s="1" t="s">
        <v>0</v>
      </c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</row>
    <row r="2" spans="1:29" ht="34.5" customHeight="1">
      <c r="A2" s="49" t="s">
        <v>85</v>
      </c>
      <c r="B2" s="54"/>
      <c r="C2" s="59"/>
      <c r="D2" s="65"/>
      <c r="E2" s="59"/>
      <c r="F2" s="65"/>
      <c r="G2" s="59"/>
      <c r="H2" s="65"/>
      <c r="I2" s="59"/>
      <c r="J2" s="65"/>
      <c r="K2" s="59"/>
      <c r="L2" s="65"/>
      <c r="M2" s="59"/>
      <c r="N2" s="65"/>
      <c r="O2" s="72"/>
      <c r="P2" s="70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</row>
    <row r="3" spans="1:29" s="21" customFormat="1" ht="21" customHeight="1">
      <c r="A3" s="47" t="s">
        <v>2</v>
      </c>
      <c r="B3" s="22" t="s">
        <v>44</v>
      </c>
      <c r="C3" s="33">
        <v>6000</v>
      </c>
      <c r="D3" s="46">
        <v>6000</v>
      </c>
      <c r="E3" s="33">
        <v>6000</v>
      </c>
      <c r="F3" s="46">
        <v>6000</v>
      </c>
      <c r="G3" s="33">
        <v>6000</v>
      </c>
      <c r="H3" s="46">
        <v>6000</v>
      </c>
      <c r="I3" s="33">
        <v>6000</v>
      </c>
      <c r="J3" s="46">
        <v>6000</v>
      </c>
      <c r="K3" s="33">
        <v>6000</v>
      </c>
      <c r="L3" s="46">
        <v>6000</v>
      </c>
      <c r="M3" s="33">
        <v>6000</v>
      </c>
      <c r="N3" s="46">
        <v>6000</v>
      </c>
      <c r="O3" s="73">
        <f>SUM(C3:N3)</f>
        <v>72000</v>
      </c>
      <c r="P3" s="28">
        <f>SUM(C3:N3)</f>
        <v>72000</v>
      </c>
      <c r="Q3" s="20"/>
      <c r="R3" s="19"/>
      <c r="S3" s="19"/>
      <c r="T3" s="19"/>
      <c r="U3" s="19"/>
      <c r="V3" s="19"/>
      <c r="W3" s="19"/>
      <c r="X3" s="12"/>
      <c r="Y3" s="12"/>
      <c r="Z3" s="12"/>
      <c r="AA3" s="12"/>
      <c r="AB3" s="12"/>
      <c r="AC3" s="12"/>
    </row>
    <row r="4" spans="1:29" s="21" customFormat="1" ht="21" customHeight="1">
      <c r="A4" s="47" t="s">
        <v>3</v>
      </c>
      <c r="B4" s="22" t="s">
        <v>45</v>
      </c>
      <c r="C4" s="33">
        <v>10000</v>
      </c>
      <c r="D4" s="46">
        <v>10000</v>
      </c>
      <c r="E4" s="33">
        <v>10000</v>
      </c>
      <c r="F4" s="46">
        <v>10000</v>
      </c>
      <c r="G4" s="33">
        <v>10000</v>
      </c>
      <c r="H4" s="46">
        <v>10000</v>
      </c>
      <c r="I4" s="33">
        <v>10000</v>
      </c>
      <c r="J4" s="46">
        <v>10000</v>
      </c>
      <c r="K4" s="33">
        <v>10000</v>
      </c>
      <c r="L4" s="46">
        <v>10000</v>
      </c>
      <c r="M4" s="33">
        <v>10000</v>
      </c>
      <c r="N4" s="46">
        <v>10000</v>
      </c>
      <c r="O4" s="73">
        <f>SUM(C4:N4)</f>
        <v>120000</v>
      </c>
      <c r="P4" s="28">
        <f t="shared" ref="P4:P44" si="0">SUM(C4:N4)</f>
        <v>120000</v>
      </c>
      <c r="Q4" s="20"/>
      <c r="R4" s="19"/>
      <c r="S4" s="19"/>
      <c r="T4" s="19"/>
      <c r="U4" s="19"/>
      <c r="V4" s="19"/>
      <c r="W4" s="19"/>
      <c r="X4" s="12"/>
      <c r="Y4" s="12"/>
      <c r="Z4" s="12"/>
      <c r="AA4" s="12"/>
      <c r="AB4" s="12"/>
      <c r="AC4" s="12"/>
    </row>
    <row r="5" spans="1:29" ht="21" customHeight="1">
      <c r="A5" s="47" t="s">
        <v>4</v>
      </c>
      <c r="B5" s="22" t="s">
        <v>46</v>
      </c>
      <c r="C5" s="33">
        <v>5000</v>
      </c>
      <c r="D5" s="46">
        <v>5000</v>
      </c>
      <c r="E5" s="33">
        <v>5000</v>
      </c>
      <c r="F5" s="46">
        <v>5000</v>
      </c>
      <c r="G5" s="33">
        <v>5000</v>
      </c>
      <c r="H5" s="46">
        <v>5000</v>
      </c>
      <c r="I5" s="33">
        <v>5000</v>
      </c>
      <c r="J5" s="46">
        <v>5000</v>
      </c>
      <c r="K5" s="33">
        <v>5000</v>
      </c>
      <c r="L5" s="46">
        <v>5000</v>
      </c>
      <c r="M5" s="33">
        <v>5000</v>
      </c>
      <c r="N5" s="46">
        <v>5000</v>
      </c>
      <c r="O5" s="73">
        <f>SUM(C5:N5)</f>
        <v>60000</v>
      </c>
      <c r="P5" s="28">
        <f t="shared" si="0"/>
        <v>60000</v>
      </c>
      <c r="Q5" s="5"/>
      <c r="R5" s="4"/>
      <c r="S5" s="4"/>
      <c r="T5" s="4"/>
      <c r="U5" s="4"/>
      <c r="V5" s="4"/>
      <c r="W5" s="4"/>
      <c r="X5" s="6"/>
      <c r="Y5" s="6"/>
      <c r="Z5" s="6"/>
      <c r="AA5" s="6"/>
      <c r="AB5" s="6"/>
      <c r="AC5" s="6"/>
    </row>
    <row r="6" spans="1:29" s="21" customFormat="1" ht="21" customHeight="1">
      <c r="A6" s="47" t="s">
        <v>50</v>
      </c>
      <c r="B6" s="22" t="s">
        <v>47</v>
      </c>
      <c r="C6" s="61">
        <v>2500</v>
      </c>
      <c r="D6" s="44">
        <v>2500</v>
      </c>
      <c r="E6" s="61">
        <v>2500</v>
      </c>
      <c r="F6" s="44">
        <v>2500</v>
      </c>
      <c r="G6" s="61">
        <v>2500</v>
      </c>
      <c r="H6" s="44">
        <v>2500</v>
      </c>
      <c r="I6" s="61">
        <v>2500</v>
      </c>
      <c r="J6" s="46">
        <v>2500</v>
      </c>
      <c r="K6" s="61">
        <v>2500</v>
      </c>
      <c r="L6" s="44">
        <v>2500</v>
      </c>
      <c r="M6" s="61">
        <v>2500</v>
      </c>
      <c r="N6" s="44">
        <v>2500</v>
      </c>
      <c r="O6" s="73">
        <f>SUM(C6:N6)</f>
        <v>30000</v>
      </c>
      <c r="P6" s="28">
        <f t="shared" si="0"/>
        <v>30000</v>
      </c>
      <c r="Q6" s="20"/>
      <c r="R6" s="19"/>
      <c r="S6" s="19"/>
      <c r="T6" s="19"/>
      <c r="U6" s="19"/>
      <c r="V6" s="19"/>
      <c r="W6" s="19"/>
      <c r="X6" s="12"/>
      <c r="Y6" s="12"/>
      <c r="Z6" s="12"/>
      <c r="AA6" s="12"/>
      <c r="AB6" s="12"/>
      <c r="AC6" s="12"/>
    </row>
    <row r="7" spans="1:29" s="21" customFormat="1" ht="21" customHeight="1">
      <c r="A7" s="47" t="s">
        <v>41</v>
      </c>
      <c r="B7" s="22" t="s">
        <v>47</v>
      </c>
      <c r="C7" s="33">
        <v>2500</v>
      </c>
      <c r="D7" s="46">
        <v>2500</v>
      </c>
      <c r="E7" s="33">
        <v>2500</v>
      </c>
      <c r="F7" s="46">
        <v>2500</v>
      </c>
      <c r="G7" s="33">
        <v>2500</v>
      </c>
      <c r="H7" s="46">
        <v>2500</v>
      </c>
      <c r="I7" s="33">
        <v>2500</v>
      </c>
      <c r="J7" s="46">
        <v>2500</v>
      </c>
      <c r="K7" s="33">
        <v>2500</v>
      </c>
      <c r="L7" s="46">
        <v>2500</v>
      </c>
      <c r="M7" s="33">
        <v>2500</v>
      </c>
      <c r="N7" s="46">
        <v>2500</v>
      </c>
      <c r="O7" s="73">
        <f>SUM(C7:N7)</f>
        <v>30000</v>
      </c>
      <c r="P7" s="28">
        <f t="shared" si="0"/>
        <v>30000</v>
      </c>
      <c r="Q7" s="20"/>
      <c r="R7" s="19"/>
      <c r="S7" s="19"/>
      <c r="T7" s="19"/>
      <c r="U7" s="19"/>
      <c r="V7" s="19"/>
      <c r="W7" s="19"/>
      <c r="X7" s="12"/>
      <c r="Y7" s="12"/>
      <c r="Z7" s="12"/>
      <c r="AA7" s="12"/>
      <c r="AB7" s="12"/>
      <c r="AC7" s="12"/>
    </row>
    <row r="8" spans="1:29" s="21" customFormat="1" ht="21" customHeight="1">
      <c r="A8" s="47" t="s">
        <v>5</v>
      </c>
      <c r="B8" s="22" t="s">
        <v>48</v>
      </c>
      <c r="C8" s="33">
        <v>3500</v>
      </c>
      <c r="D8" s="46">
        <v>3500</v>
      </c>
      <c r="E8" s="33">
        <v>3500</v>
      </c>
      <c r="F8" s="46">
        <v>3500</v>
      </c>
      <c r="G8" s="33">
        <v>3500</v>
      </c>
      <c r="H8" s="46">
        <v>3500</v>
      </c>
      <c r="I8" s="33">
        <v>3500</v>
      </c>
      <c r="J8" s="46">
        <v>3500</v>
      </c>
      <c r="K8" s="33">
        <v>3500</v>
      </c>
      <c r="L8" s="46">
        <v>3500</v>
      </c>
      <c r="M8" s="33">
        <v>3500</v>
      </c>
      <c r="N8" s="46">
        <v>3500</v>
      </c>
      <c r="O8" s="73">
        <f>SUM(C8:N8)</f>
        <v>42000</v>
      </c>
      <c r="P8" s="28">
        <f t="shared" si="0"/>
        <v>42000</v>
      </c>
      <c r="Q8" s="20"/>
      <c r="R8" s="19"/>
      <c r="S8" s="19"/>
      <c r="T8" s="19"/>
      <c r="U8" s="19"/>
      <c r="V8" s="19"/>
      <c r="W8" s="19"/>
      <c r="X8" s="12"/>
      <c r="Y8" s="12"/>
      <c r="Z8" s="12"/>
      <c r="AA8" s="12"/>
      <c r="AB8" s="12"/>
      <c r="AC8" s="12"/>
    </row>
    <row r="9" spans="1:29" ht="21" customHeight="1">
      <c r="A9" s="47" t="s">
        <v>6</v>
      </c>
      <c r="B9" s="22" t="s">
        <v>49</v>
      </c>
      <c r="C9" s="33">
        <v>3700</v>
      </c>
      <c r="D9" s="46">
        <v>3700</v>
      </c>
      <c r="E9" s="33">
        <v>3700</v>
      </c>
      <c r="F9" s="46">
        <v>3700</v>
      </c>
      <c r="G9" s="33">
        <v>3700</v>
      </c>
      <c r="H9" s="46">
        <v>3700</v>
      </c>
      <c r="I9" s="33">
        <v>3700</v>
      </c>
      <c r="J9" s="46">
        <v>3700</v>
      </c>
      <c r="K9" s="33">
        <v>3700</v>
      </c>
      <c r="L9" s="46">
        <v>3700</v>
      </c>
      <c r="M9" s="33">
        <v>3700</v>
      </c>
      <c r="N9" s="46">
        <v>3700</v>
      </c>
      <c r="O9" s="73">
        <f>SUM(C9:N9)</f>
        <v>44400</v>
      </c>
      <c r="P9" s="28">
        <f t="shared" si="0"/>
        <v>44400</v>
      </c>
      <c r="Q9" s="5"/>
      <c r="R9" s="4"/>
      <c r="S9" s="4"/>
      <c r="T9" s="4"/>
      <c r="U9" s="4"/>
      <c r="V9" s="4"/>
      <c r="W9" s="4"/>
      <c r="X9" s="6"/>
      <c r="Y9" s="6"/>
      <c r="Z9" s="6"/>
      <c r="AA9" s="6"/>
      <c r="AB9" s="6"/>
      <c r="AC9" s="6"/>
    </row>
    <row r="10" spans="1:29" ht="21" customHeight="1">
      <c r="A10" s="50" t="s">
        <v>42</v>
      </c>
      <c r="B10" s="55"/>
      <c r="C10" s="33"/>
      <c r="D10" s="46"/>
      <c r="E10" s="33"/>
      <c r="F10" s="46"/>
      <c r="G10" s="33"/>
      <c r="H10" s="46"/>
      <c r="I10" s="33"/>
      <c r="J10" s="46"/>
      <c r="K10" s="33"/>
      <c r="L10" s="46"/>
      <c r="M10" s="33"/>
      <c r="N10" s="46"/>
      <c r="O10" s="73"/>
      <c r="P10" s="28">
        <f t="shared" si="0"/>
        <v>0</v>
      </c>
      <c r="Q10" s="5"/>
      <c r="R10" s="4"/>
      <c r="S10" s="4"/>
      <c r="T10" s="4"/>
      <c r="U10" s="4"/>
      <c r="V10" s="4"/>
      <c r="W10" s="4"/>
      <c r="X10" s="6"/>
      <c r="Y10" s="6"/>
      <c r="Z10" s="6"/>
      <c r="AA10" s="6"/>
      <c r="AB10" s="6"/>
      <c r="AC10" s="6"/>
    </row>
    <row r="11" spans="1:29" s="21" customFormat="1" ht="21" customHeight="1">
      <c r="A11" s="51" t="s">
        <v>7</v>
      </c>
      <c r="B11" s="22" t="s">
        <v>51</v>
      </c>
      <c r="C11" s="61">
        <v>4000</v>
      </c>
      <c r="D11" s="44"/>
      <c r="E11" s="61"/>
      <c r="F11" s="44"/>
      <c r="G11" s="61"/>
      <c r="H11" s="44"/>
      <c r="I11" s="61"/>
      <c r="J11" s="46"/>
      <c r="K11" s="61"/>
      <c r="L11" s="44"/>
      <c r="M11" s="61"/>
      <c r="N11" s="68"/>
      <c r="O11" s="73">
        <f>SUM(C11:N11)</f>
        <v>4000</v>
      </c>
      <c r="P11" s="28">
        <f t="shared" si="0"/>
        <v>4000</v>
      </c>
      <c r="Q11" s="20"/>
      <c r="R11" s="19"/>
      <c r="S11" s="19"/>
      <c r="T11" s="19"/>
      <c r="U11" s="19"/>
      <c r="V11" s="19"/>
      <c r="W11" s="19"/>
      <c r="X11" s="12"/>
      <c r="Y11" s="12"/>
      <c r="Z11" s="12"/>
      <c r="AA11" s="12"/>
      <c r="AB11" s="12"/>
      <c r="AC11" s="12"/>
    </row>
    <row r="12" spans="1:29" s="21" customFormat="1" ht="21" customHeight="1">
      <c r="A12" s="52" t="s">
        <v>8</v>
      </c>
      <c r="B12" s="22" t="s">
        <v>52</v>
      </c>
      <c r="C12" s="33">
        <v>2266.67</v>
      </c>
      <c r="D12" s="46">
        <v>2266.67</v>
      </c>
      <c r="E12" s="33">
        <v>2266.67</v>
      </c>
      <c r="F12" s="46">
        <v>2266.67</v>
      </c>
      <c r="G12" s="33">
        <v>2266.67</v>
      </c>
      <c r="H12" s="46">
        <v>2266.67</v>
      </c>
      <c r="I12" s="33">
        <v>2266.67</v>
      </c>
      <c r="J12" s="46">
        <v>2266.67</v>
      </c>
      <c r="K12" s="33">
        <v>2266.67</v>
      </c>
      <c r="L12" s="46">
        <v>2266.67</v>
      </c>
      <c r="M12" s="33">
        <v>2266.67</v>
      </c>
      <c r="N12" s="46">
        <v>2266.67</v>
      </c>
      <c r="O12" s="73">
        <f>SUM(C12:N12)</f>
        <v>27200.039999999994</v>
      </c>
      <c r="P12" s="28">
        <f t="shared" si="0"/>
        <v>27200.039999999994</v>
      </c>
      <c r="Q12" s="20"/>
      <c r="R12" s="19"/>
      <c r="S12" s="19"/>
      <c r="T12" s="19"/>
      <c r="U12" s="19"/>
      <c r="V12" s="19"/>
      <c r="W12" s="19"/>
      <c r="X12" s="12"/>
      <c r="Y12" s="12"/>
      <c r="Z12" s="12"/>
      <c r="AA12" s="12"/>
      <c r="AB12" s="12"/>
      <c r="AC12" s="12"/>
    </row>
    <row r="13" spans="1:29" s="21" customFormat="1" ht="21" customHeight="1">
      <c r="A13" s="52" t="s">
        <v>9</v>
      </c>
      <c r="B13" s="22" t="s">
        <v>53</v>
      </c>
      <c r="C13" s="33">
        <v>3000</v>
      </c>
      <c r="D13" s="46">
        <v>3000</v>
      </c>
      <c r="E13" s="33">
        <v>3000</v>
      </c>
      <c r="F13" s="46">
        <v>3000</v>
      </c>
      <c r="G13" s="33">
        <v>3000</v>
      </c>
      <c r="H13" s="46">
        <v>3000</v>
      </c>
      <c r="I13" s="33">
        <v>3000</v>
      </c>
      <c r="J13" s="46">
        <v>3000</v>
      </c>
      <c r="K13" s="33">
        <v>3000</v>
      </c>
      <c r="L13" s="46">
        <v>3000</v>
      </c>
      <c r="M13" s="33"/>
      <c r="N13" s="46"/>
      <c r="O13" s="73">
        <f>SUM(C13:N13)</f>
        <v>30000</v>
      </c>
      <c r="P13" s="28">
        <f t="shared" si="0"/>
        <v>30000</v>
      </c>
      <c r="Q13" s="20"/>
      <c r="R13" s="19"/>
      <c r="S13" s="19"/>
      <c r="T13" s="19"/>
      <c r="U13" s="19"/>
      <c r="V13" s="19"/>
      <c r="W13" s="19"/>
      <c r="X13" s="12"/>
      <c r="Y13" s="12"/>
      <c r="Z13" s="12"/>
      <c r="AA13" s="12"/>
      <c r="AB13" s="12"/>
      <c r="AC13" s="12"/>
    </row>
    <row r="14" spans="1:29" ht="21" customHeight="1">
      <c r="A14" s="52" t="s">
        <v>10</v>
      </c>
      <c r="B14" s="22" t="s">
        <v>54</v>
      </c>
      <c r="C14" s="33">
        <v>5300</v>
      </c>
      <c r="D14" s="46">
        <v>5300</v>
      </c>
      <c r="E14" s="33">
        <v>5300</v>
      </c>
      <c r="F14" s="46">
        <v>5300</v>
      </c>
      <c r="G14" s="33">
        <v>5300</v>
      </c>
      <c r="H14" s="46">
        <v>5300</v>
      </c>
      <c r="I14" s="33">
        <v>5300</v>
      </c>
      <c r="J14" s="46">
        <v>5300</v>
      </c>
      <c r="K14" s="33">
        <v>5300</v>
      </c>
      <c r="L14" s="46">
        <v>5300</v>
      </c>
      <c r="M14" s="33">
        <v>5300</v>
      </c>
      <c r="N14" s="46">
        <v>5300</v>
      </c>
      <c r="O14" s="73">
        <f>SUM(C14:N14)</f>
        <v>63600</v>
      </c>
      <c r="P14" s="28">
        <f t="shared" si="0"/>
        <v>63600</v>
      </c>
      <c r="Q14" s="5"/>
      <c r="R14" s="4"/>
      <c r="S14" s="4"/>
      <c r="T14" s="4"/>
      <c r="U14" s="4"/>
      <c r="V14" s="4"/>
      <c r="W14" s="4"/>
      <c r="X14" s="6"/>
      <c r="Y14" s="6"/>
      <c r="Z14" s="6"/>
      <c r="AA14" s="6"/>
      <c r="AB14" s="6"/>
      <c r="AC14" s="6"/>
    </row>
    <row r="15" spans="1:29" s="21" customFormat="1" ht="21" customHeight="1">
      <c r="A15" s="52" t="s">
        <v>22</v>
      </c>
      <c r="B15" s="22" t="s">
        <v>55</v>
      </c>
      <c r="C15" s="33">
        <v>4000</v>
      </c>
      <c r="D15" s="46">
        <v>4000</v>
      </c>
      <c r="E15" s="33">
        <v>4000</v>
      </c>
      <c r="F15" s="46">
        <v>4000</v>
      </c>
      <c r="G15" s="33">
        <v>4000</v>
      </c>
      <c r="H15" s="46">
        <v>4000</v>
      </c>
      <c r="I15" s="33">
        <v>4000</v>
      </c>
      <c r="J15" s="46">
        <v>4000</v>
      </c>
      <c r="K15" s="33">
        <v>4000</v>
      </c>
      <c r="L15" s="46">
        <v>4000</v>
      </c>
      <c r="M15" s="33">
        <v>4000</v>
      </c>
      <c r="N15" s="46">
        <v>4000</v>
      </c>
      <c r="O15" s="73">
        <f>SUM(C15:N15)</f>
        <v>48000</v>
      </c>
      <c r="P15" s="28">
        <f t="shared" si="0"/>
        <v>48000</v>
      </c>
      <c r="Q15" s="20"/>
      <c r="R15" s="19"/>
      <c r="S15" s="19"/>
      <c r="T15" s="19"/>
      <c r="U15" s="19"/>
      <c r="V15" s="19"/>
      <c r="W15" s="19"/>
      <c r="X15" s="12"/>
      <c r="Y15" s="12"/>
      <c r="Z15" s="12"/>
      <c r="AA15" s="12"/>
      <c r="AB15" s="12"/>
      <c r="AC15" s="12"/>
    </row>
    <row r="16" spans="1:29" ht="21" customHeight="1">
      <c r="A16" s="52" t="s">
        <v>23</v>
      </c>
      <c r="B16" s="22" t="s">
        <v>56</v>
      </c>
      <c r="C16" s="62"/>
      <c r="D16" s="66"/>
      <c r="E16" s="62">
        <v>2400</v>
      </c>
      <c r="F16" s="44">
        <v>2400</v>
      </c>
      <c r="G16" s="61">
        <v>2400</v>
      </c>
      <c r="H16" s="44">
        <v>2400</v>
      </c>
      <c r="I16" s="61">
        <v>2400</v>
      </c>
      <c r="J16" s="44">
        <v>2400</v>
      </c>
      <c r="K16" s="61">
        <v>2400</v>
      </c>
      <c r="L16" s="44">
        <v>2400</v>
      </c>
      <c r="M16" s="61">
        <v>2400</v>
      </c>
      <c r="N16" s="44">
        <v>2400</v>
      </c>
      <c r="O16" s="73">
        <f>SUM(C16:N16)</f>
        <v>24000</v>
      </c>
      <c r="P16" s="28">
        <f t="shared" si="0"/>
        <v>24000</v>
      </c>
      <c r="Q16" s="5"/>
      <c r="R16" s="4"/>
      <c r="S16" s="4"/>
      <c r="T16" s="4"/>
      <c r="U16" s="4"/>
      <c r="V16" s="4"/>
      <c r="W16" s="4"/>
      <c r="X16" s="6"/>
      <c r="Y16" s="6"/>
      <c r="Z16" s="6"/>
      <c r="AA16" s="6"/>
      <c r="AB16" s="6"/>
      <c r="AC16" s="6"/>
    </row>
    <row r="17" spans="1:29" ht="21" customHeight="1">
      <c r="A17" s="53" t="s">
        <v>43</v>
      </c>
      <c r="B17" s="56"/>
      <c r="C17" s="62"/>
      <c r="D17" s="66"/>
      <c r="E17" s="62"/>
      <c r="F17" s="66"/>
      <c r="G17" s="62"/>
      <c r="H17" s="66"/>
      <c r="I17" s="62"/>
      <c r="J17" s="66"/>
      <c r="K17" s="62"/>
      <c r="L17" s="66"/>
      <c r="M17" s="62"/>
      <c r="N17" s="66"/>
      <c r="O17" s="73"/>
      <c r="P17" s="28">
        <f t="shared" si="0"/>
        <v>0</v>
      </c>
      <c r="Q17" s="5"/>
      <c r="R17" s="4"/>
      <c r="S17" s="4"/>
      <c r="T17" s="4"/>
      <c r="U17" s="4"/>
      <c r="V17" s="4"/>
      <c r="W17" s="4"/>
      <c r="X17" s="6"/>
      <c r="Y17" s="6"/>
      <c r="Z17" s="6"/>
      <c r="AA17" s="6"/>
      <c r="AB17" s="6"/>
      <c r="AC17" s="6"/>
    </row>
    <row r="18" spans="1:29" s="21" customFormat="1" ht="21" customHeight="1">
      <c r="A18" s="51" t="s">
        <v>11</v>
      </c>
      <c r="B18" s="57" t="s">
        <v>57</v>
      </c>
      <c r="C18" s="61"/>
      <c r="D18" s="44"/>
      <c r="E18" s="61">
        <v>12000</v>
      </c>
      <c r="F18" s="44"/>
      <c r="G18" s="61"/>
      <c r="H18" s="44">
        <v>12000</v>
      </c>
      <c r="I18" s="61"/>
      <c r="J18" s="61"/>
      <c r="K18" s="61">
        <v>12000</v>
      </c>
      <c r="L18" s="44"/>
      <c r="M18" s="61"/>
      <c r="N18" s="68">
        <v>12000</v>
      </c>
      <c r="O18" s="73">
        <f t="shared" ref="O18:O44" si="1">SUM(C18:N18)</f>
        <v>48000</v>
      </c>
      <c r="P18" s="28">
        <f t="shared" si="0"/>
        <v>48000</v>
      </c>
      <c r="Q18" s="20"/>
      <c r="R18" s="19"/>
      <c r="S18" s="19"/>
      <c r="T18" s="19"/>
      <c r="U18" s="19"/>
      <c r="V18" s="19"/>
      <c r="W18" s="19"/>
      <c r="X18" s="12"/>
      <c r="Y18" s="12"/>
      <c r="Z18" s="12"/>
      <c r="AA18" s="12"/>
      <c r="AB18" s="12"/>
      <c r="AC18" s="12"/>
    </row>
    <row r="19" spans="1:29" s="21" customFormat="1" ht="21" customHeight="1">
      <c r="A19" s="52" t="s">
        <v>12</v>
      </c>
      <c r="B19" s="58" t="s">
        <v>58</v>
      </c>
      <c r="C19" s="63">
        <v>3669.84</v>
      </c>
      <c r="D19" s="44"/>
      <c r="E19" s="61"/>
      <c r="F19" s="44"/>
      <c r="G19" s="61"/>
      <c r="H19" s="44"/>
      <c r="I19" s="61"/>
      <c r="J19" s="61"/>
      <c r="K19" s="61"/>
      <c r="L19" s="44"/>
      <c r="M19" s="61"/>
      <c r="N19" s="69">
        <v>3669.84</v>
      </c>
      <c r="O19" s="73">
        <f t="shared" si="1"/>
        <v>7339.68</v>
      </c>
      <c r="P19" s="28">
        <f t="shared" si="0"/>
        <v>7339.68</v>
      </c>
      <c r="Q19" s="20"/>
      <c r="R19" s="19"/>
      <c r="S19" s="19"/>
      <c r="T19" s="19"/>
      <c r="U19" s="19"/>
      <c r="V19" s="19"/>
      <c r="W19" s="19"/>
      <c r="X19" s="12"/>
      <c r="Y19" s="12"/>
      <c r="Z19" s="12"/>
      <c r="AA19" s="12"/>
      <c r="AB19" s="12"/>
      <c r="AC19" s="12"/>
    </row>
    <row r="20" spans="1:29" s="21" customFormat="1" ht="21" customHeight="1">
      <c r="A20" s="52" t="s">
        <v>13</v>
      </c>
      <c r="B20" s="58" t="s">
        <v>59</v>
      </c>
      <c r="C20" s="61"/>
      <c r="D20" s="44"/>
      <c r="E20" s="61">
        <v>9500</v>
      </c>
      <c r="F20" s="44"/>
      <c r="G20" s="61"/>
      <c r="H20" s="44">
        <v>9500</v>
      </c>
      <c r="I20" s="61"/>
      <c r="J20" s="61"/>
      <c r="K20" s="61">
        <v>9500</v>
      </c>
      <c r="L20" s="44"/>
      <c r="M20" s="61"/>
      <c r="N20" s="68">
        <v>9500</v>
      </c>
      <c r="O20" s="73">
        <f t="shared" si="1"/>
        <v>38000</v>
      </c>
      <c r="P20" s="28">
        <f t="shared" si="0"/>
        <v>38000</v>
      </c>
      <c r="Q20" s="20"/>
      <c r="R20" s="19"/>
      <c r="S20" s="19"/>
      <c r="T20" s="19"/>
      <c r="U20" s="19"/>
      <c r="V20" s="19"/>
      <c r="W20" s="19"/>
      <c r="X20" s="12"/>
      <c r="Y20" s="12"/>
      <c r="Z20" s="12"/>
      <c r="AA20" s="12"/>
      <c r="AB20" s="12"/>
      <c r="AC20" s="12"/>
    </row>
    <row r="21" spans="1:29" s="21" customFormat="1" ht="21" customHeight="1">
      <c r="A21" s="52" t="s">
        <v>14</v>
      </c>
      <c r="B21" s="58" t="s">
        <v>60</v>
      </c>
      <c r="C21" s="63"/>
      <c r="D21" s="44"/>
      <c r="E21" s="63">
        <v>9851.35</v>
      </c>
      <c r="F21" s="67"/>
      <c r="G21" s="61"/>
      <c r="H21" s="67">
        <v>9851.35</v>
      </c>
      <c r="I21" s="63"/>
      <c r="J21" s="63"/>
      <c r="K21" s="63">
        <v>9851.35</v>
      </c>
      <c r="L21" s="44"/>
      <c r="M21" s="61"/>
      <c r="N21" s="69">
        <v>9851.35</v>
      </c>
      <c r="O21" s="73">
        <f t="shared" si="1"/>
        <v>39405.4</v>
      </c>
      <c r="P21" s="28">
        <f t="shared" si="0"/>
        <v>39405.4</v>
      </c>
      <c r="Q21" s="20"/>
      <c r="R21" s="19"/>
      <c r="S21" s="19"/>
      <c r="T21" s="19"/>
      <c r="U21" s="19"/>
      <c r="V21" s="19"/>
      <c r="W21" s="19"/>
      <c r="X21" s="12"/>
      <c r="Y21" s="12"/>
      <c r="Z21" s="12"/>
      <c r="AA21" s="12"/>
      <c r="AB21" s="12"/>
      <c r="AC21" s="12"/>
    </row>
    <row r="22" spans="1:29" s="21" customFormat="1" ht="21" customHeight="1">
      <c r="A22" s="52" t="s">
        <v>15</v>
      </c>
      <c r="B22" s="58" t="s">
        <v>61</v>
      </c>
      <c r="C22" s="61"/>
      <c r="D22" s="44"/>
      <c r="E22" s="61">
        <v>5000</v>
      </c>
      <c r="F22" s="44"/>
      <c r="G22" s="61"/>
      <c r="H22" s="44">
        <v>5000</v>
      </c>
      <c r="I22" s="61"/>
      <c r="J22" s="61"/>
      <c r="K22" s="61">
        <v>5000</v>
      </c>
      <c r="L22" s="44"/>
      <c r="M22" s="61"/>
      <c r="N22" s="68">
        <v>5000</v>
      </c>
      <c r="O22" s="73">
        <f t="shared" si="1"/>
        <v>20000</v>
      </c>
      <c r="P22" s="28">
        <f t="shared" si="0"/>
        <v>20000</v>
      </c>
      <c r="Q22" s="20"/>
      <c r="R22" s="19"/>
      <c r="S22" s="19"/>
      <c r="T22" s="19"/>
      <c r="U22" s="19"/>
      <c r="V22" s="19"/>
      <c r="W22" s="19"/>
      <c r="X22" s="12"/>
      <c r="Y22" s="12"/>
      <c r="Z22" s="12"/>
      <c r="AA22" s="12"/>
      <c r="AB22" s="12"/>
      <c r="AC22" s="12"/>
    </row>
    <row r="23" spans="1:29" s="21" customFormat="1" ht="21" customHeight="1">
      <c r="A23" s="52" t="s">
        <v>16</v>
      </c>
      <c r="B23" s="58" t="s">
        <v>62</v>
      </c>
      <c r="C23" s="61"/>
      <c r="D23" s="44"/>
      <c r="E23" s="61">
        <v>1400</v>
      </c>
      <c r="F23" s="44"/>
      <c r="G23" s="61"/>
      <c r="H23" s="44">
        <v>1400</v>
      </c>
      <c r="I23" s="61"/>
      <c r="J23" s="61"/>
      <c r="K23" s="61">
        <v>1400</v>
      </c>
      <c r="L23" s="44"/>
      <c r="M23" s="61"/>
      <c r="N23" s="68">
        <v>1400</v>
      </c>
      <c r="O23" s="73">
        <f t="shared" si="1"/>
        <v>5600</v>
      </c>
      <c r="P23" s="28">
        <f t="shared" si="0"/>
        <v>5600</v>
      </c>
      <c r="Q23" s="20"/>
      <c r="R23" s="19"/>
      <c r="S23" s="19"/>
      <c r="T23" s="19"/>
      <c r="U23" s="19"/>
      <c r="V23" s="19"/>
      <c r="W23" s="19"/>
      <c r="X23" s="12"/>
      <c r="Y23" s="12"/>
      <c r="Z23" s="12"/>
      <c r="AA23" s="12"/>
      <c r="AB23" s="12"/>
      <c r="AC23" s="12"/>
    </row>
    <row r="24" spans="1:29" s="21" customFormat="1" ht="21" customHeight="1">
      <c r="A24" s="52" t="s">
        <v>17</v>
      </c>
      <c r="B24" s="58" t="s">
        <v>63</v>
      </c>
      <c r="C24" s="63"/>
      <c r="D24" s="44"/>
      <c r="E24" s="63">
        <v>13972.22</v>
      </c>
      <c r="F24" s="67"/>
      <c r="G24" s="61"/>
      <c r="H24" s="67">
        <v>13972.22</v>
      </c>
      <c r="I24" s="63"/>
      <c r="J24" s="63"/>
      <c r="K24" s="63">
        <v>13972.22</v>
      </c>
      <c r="L24" s="44"/>
      <c r="M24" s="61"/>
      <c r="N24" s="69">
        <v>13972.22</v>
      </c>
      <c r="O24" s="73">
        <f t="shared" si="1"/>
        <v>55888.88</v>
      </c>
      <c r="P24" s="28">
        <f t="shared" si="0"/>
        <v>55888.88</v>
      </c>
      <c r="Q24" s="20"/>
      <c r="R24" s="19"/>
      <c r="S24" s="19"/>
      <c r="T24" s="19"/>
      <c r="U24" s="19"/>
      <c r="V24" s="19"/>
      <c r="W24" s="19"/>
      <c r="X24" s="12"/>
      <c r="Y24" s="12"/>
      <c r="Z24" s="12"/>
      <c r="AA24" s="12"/>
      <c r="AB24" s="12"/>
      <c r="AC24" s="12"/>
    </row>
    <row r="25" spans="1:29" s="21" customFormat="1" ht="21" customHeight="1">
      <c r="A25" s="52" t="s">
        <v>24</v>
      </c>
      <c r="B25" s="58" t="s">
        <v>64</v>
      </c>
      <c r="C25" s="61">
        <v>3700</v>
      </c>
      <c r="D25" s="44">
        <v>3700</v>
      </c>
      <c r="E25" s="61">
        <v>3700</v>
      </c>
      <c r="F25" s="44">
        <v>3700</v>
      </c>
      <c r="G25" s="61">
        <v>3700</v>
      </c>
      <c r="H25" s="44">
        <v>3700</v>
      </c>
      <c r="I25" s="61">
        <v>3700</v>
      </c>
      <c r="J25" s="61">
        <v>3700</v>
      </c>
      <c r="K25" s="61">
        <v>3700</v>
      </c>
      <c r="L25" s="44">
        <v>3700</v>
      </c>
      <c r="M25" s="61">
        <v>3700</v>
      </c>
      <c r="N25" s="44">
        <v>3700</v>
      </c>
      <c r="O25" s="73">
        <f t="shared" si="1"/>
        <v>44400</v>
      </c>
      <c r="P25" s="28">
        <f t="shared" si="0"/>
        <v>44400</v>
      </c>
      <c r="Q25" s="20"/>
      <c r="R25" s="19"/>
      <c r="S25" s="19"/>
      <c r="T25" s="19"/>
      <c r="U25" s="19"/>
      <c r="V25" s="19"/>
      <c r="W25" s="19"/>
      <c r="X25" s="12"/>
      <c r="Y25" s="12"/>
      <c r="Z25" s="12"/>
      <c r="AA25" s="12"/>
      <c r="AB25" s="12"/>
      <c r="AC25" s="12"/>
    </row>
    <row r="26" spans="1:29" s="21" customFormat="1" ht="21" customHeight="1">
      <c r="A26" s="52" t="s">
        <v>18</v>
      </c>
      <c r="B26" s="58" t="s">
        <v>65</v>
      </c>
      <c r="C26" s="61"/>
      <c r="D26" s="44"/>
      <c r="E26" s="61">
        <v>2260</v>
      </c>
      <c r="F26" s="44">
        <v>2260</v>
      </c>
      <c r="G26" s="61">
        <v>2260</v>
      </c>
      <c r="H26" s="44">
        <v>2260</v>
      </c>
      <c r="I26" s="61">
        <v>2260</v>
      </c>
      <c r="J26" s="44">
        <v>2260</v>
      </c>
      <c r="K26" s="61">
        <v>2260</v>
      </c>
      <c r="L26" s="44">
        <v>2260</v>
      </c>
      <c r="M26" s="61">
        <v>2260</v>
      </c>
      <c r="N26" s="44">
        <v>2260</v>
      </c>
      <c r="O26" s="73">
        <f t="shared" si="1"/>
        <v>22600</v>
      </c>
      <c r="P26" s="28">
        <f t="shared" si="0"/>
        <v>22600</v>
      </c>
      <c r="Q26" s="20"/>
      <c r="R26" s="19"/>
      <c r="S26" s="19"/>
      <c r="T26" s="19"/>
      <c r="U26" s="19"/>
      <c r="V26" s="19"/>
      <c r="W26" s="19"/>
      <c r="X26" s="12"/>
      <c r="Y26" s="12"/>
      <c r="Z26" s="12"/>
      <c r="AA26" s="12"/>
      <c r="AB26" s="12"/>
      <c r="AC26" s="12"/>
    </row>
    <row r="27" spans="1:29" s="21" customFormat="1" ht="21" customHeight="1">
      <c r="A27" s="52" t="s">
        <v>19</v>
      </c>
      <c r="B27" s="58" t="s">
        <v>66</v>
      </c>
      <c r="C27" s="61">
        <f>300*550</f>
        <v>165000</v>
      </c>
      <c r="D27" s="44"/>
      <c r="E27" s="61"/>
      <c r="F27" s="44"/>
      <c r="G27" s="61"/>
      <c r="H27" s="44"/>
      <c r="I27" s="61"/>
      <c r="J27" s="44"/>
      <c r="K27" s="61"/>
      <c r="L27" s="44"/>
      <c r="M27" s="61"/>
      <c r="N27" s="68"/>
      <c r="O27" s="73">
        <f t="shared" si="1"/>
        <v>165000</v>
      </c>
      <c r="P27" s="28">
        <f t="shared" si="0"/>
        <v>165000</v>
      </c>
      <c r="Q27" s="20"/>
      <c r="R27" s="19"/>
      <c r="S27" s="19"/>
      <c r="T27" s="19"/>
      <c r="U27" s="19"/>
      <c r="V27" s="19"/>
      <c r="W27" s="19"/>
      <c r="X27" s="12"/>
      <c r="Y27" s="12"/>
      <c r="Z27" s="12"/>
      <c r="AA27" s="12"/>
      <c r="AB27" s="12"/>
      <c r="AC27" s="12"/>
    </row>
    <row r="28" spans="1:29" s="21" customFormat="1" ht="21" customHeight="1">
      <c r="A28" s="52" t="s">
        <v>25</v>
      </c>
      <c r="B28" s="58" t="s">
        <v>67</v>
      </c>
      <c r="C28" s="61"/>
      <c r="D28" s="44"/>
      <c r="E28" s="61">
        <v>2260</v>
      </c>
      <c r="F28" s="44">
        <v>2260</v>
      </c>
      <c r="G28" s="61">
        <v>2260</v>
      </c>
      <c r="H28" s="44">
        <v>2260</v>
      </c>
      <c r="I28" s="61">
        <v>2260</v>
      </c>
      <c r="J28" s="44">
        <v>2260</v>
      </c>
      <c r="K28" s="61">
        <v>2260</v>
      </c>
      <c r="L28" s="44">
        <v>2260</v>
      </c>
      <c r="M28" s="61">
        <v>2260</v>
      </c>
      <c r="N28" s="44">
        <v>2260</v>
      </c>
      <c r="O28" s="73">
        <f t="shared" si="1"/>
        <v>22600</v>
      </c>
      <c r="P28" s="28">
        <f t="shared" si="0"/>
        <v>22600</v>
      </c>
      <c r="Q28" s="20"/>
      <c r="R28" s="19"/>
      <c r="S28" s="19"/>
      <c r="T28" s="19"/>
      <c r="U28" s="19"/>
      <c r="V28" s="19"/>
      <c r="W28" s="19"/>
      <c r="X28" s="12"/>
      <c r="Y28" s="12"/>
      <c r="Z28" s="12"/>
      <c r="AA28" s="12"/>
      <c r="AB28" s="12"/>
      <c r="AC28" s="12"/>
    </row>
    <row r="29" spans="1:29" s="21" customFormat="1" ht="21" customHeight="1">
      <c r="A29" s="52" t="s">
        <v>26</v>
      </c>
      <c r="B29" s="58" t="s">
        <v>68</v>
      </c>
      <c r="C29" s="61"/>
      <c r="D29" s="44"/>
      <c r="E29" s="61">
        <v>2260</v>
      </c>
      <c r="F29" s="44">
        <v>2260</v>
      </c>
      <c r="G29" s="61">
        <v>2260</v>
      </c>
      <c r="H29" s="44">
        <v>2260</v>
      </c>
      <c r="I29" s="61">
        <v>2260</v>
      </c>
      <c r="J29" s="44">
        <v>2260</v>
      </c>
      <c r="K29" s="61">
        <v>2260</v>
      </c>
      <c r="L29" s="44">
        <v>2260</v>
      </c>
      <c r="M29" s="61">
        <v>2260</v>
      </c>
      <c r="N29" s="44">
        <v>2260</v>
      </c>
      <c r="O29" s="73">
        <f t="shared" si="1"/>
        <v>22600</v>
      </c>
      <c r="P29" s="28">
        <f t="shared" si="0"/>
        <v>22600</v>
      </c>
      <c r="Q29" s="20"/>
      <c r="R29" s="19"/>
      <c r="S29" s="19"/>
      <c r="T29" s="19"/>
      <c r="U29" s="19"/>
      <c r="V29" s="19"/>
      <c r="W29" s="19"/>
      <c r="X29" s="12"/>
      <c r="Y29" s="12"/>
      <c r="Z29" s="12"/>
      <c r="AA29" s="12"/>
      <c r="AB29" s="12"/>
      <c r="AC29" s="12"/>
    </row>
    <row r="30" spans="1:29" s="21" customFormat="1" ht="21" customHeight="1">
      <c r="A30" s="52" t="s">
        <v>27</v>
      </c>
      <c r="B30" s="58" t="s">
        <v>69</v>
      </c>
      <c r="C30" s="61"/>
      <c r="D30" s="44"/>
      <c r="E30" s="61">
        <v>2260</v>
      </c>
      <c r="F30" s="44">
        <v>2260</v>
      </c>
      <c r="G30" s="61">
        <v>2260</v>
      </c>
      <c r="H30" s="44">
        <v>2260</v>
      </c>
      <c r="I30" s="61">
        <v>2260</v>
      </c>
      <c r="J30" s="44">
        <v>2260</v>
      </c>
      <c r="K30" s="61">
        <v>2260</v>
      </c>
      <c r="L30" s="44">
        <v>2260</v>
      </c>
      <c r="M30" s="61">
        <v>2260</v>
      </c>
      <c r="N30" s="44">
        <v>2260</v>
      </c>
      <c r="O30" s="73">
        <f t="shared" si="1"/>
        <v>22600</v>
      </c>
      <c r="P30" s="28">
        <f t="shared" si="0"/>
        <v>22600</v>
      </c>
      <c r="Q30" s="20"/>
      <c r="R30" s="19"/>
      <c r="S30" s="19"/>
      <c r="T30" s="19"/>
      <c r="U30" s="19"/>
      <c r="V30" s="19"/>
      <c r="W30" s="19"/>
      <c r="X30" s="12"/>
      <c r="Y30" s="12"/>
      <c r="Z30" s="12"/>
      <c r="AA30" s="12"/>
      <c r="AB30" s="12"/>
      <c r="AC30" s="12"/>
    </row>
    <row r="31" spans="1:29" s="21" customFormat="1" ht="21" customHeight="1">
      <c r="A31" s="52" t="s">
        <v>28</v>
      </c>
      <c r="B31" s="58" t="s">
        <v>70</v>
      </c>
      <c r="C31" s="61"/>
      <c r="D31" s="44"/>
      <c r="E31" s="61">
        <v>2260</v>
      </c>
      <c r="F31" s="44">
        <v>2260</v>
      </c>
      <c r="G31" s="61">
        <v>2260</v>
      </c>
      <c r="H31" s="44">
        <v>2260</v>
      </c>
      <c r="I31" s="61">
        <v>2260</v>
      </c>
      <c r="J31" s="44">
        <v>2260</v>
      </c>
      <c r="K31" s="61">
        <v>2260</v>
      </c>
      <c r="L31" s="44">
        <v>2260</v>
      </c>
      <c r="M31" s="61">
        <v>2260</v>
      </c>
      <c r="N31" s="44">
        <v>2260</v>
      </c>
      <c r="O31" s="73">
        <f t="shared" si="1"/>
        <v>22600</v>
      </c>
      <c r="P31" s="28">
        <f t="shared" si="0"/>
        <v>22600</v>
      </c>
      <c r="Q31" s="20"/>
      <c r="R31" s="19"/>
      <c r="S31" s="19"/>
      <c r="T31" s="19"/>
      <c r="U31" s="19"/>
      <c r="V31" s="19"/>
      <c r="W31" s="19"/>
      <c r="X31" s="12"/>
      <c r="Y31" s="12"/>
      <c r="Z31" s="12"/>
      <c r="AA31" s="12"/>
      <c r="AB31" s="12"/>
      <c r="AC31" s="12"/>
    </row>
    <row r="32" spans="1:29" s="21" customFormat="1" ht="21" customHeight="1">
      <c r="A32" s="52" t="s">
        <v>29</v>
      </c>
      <c r="B32" s="58" t="s">
        <v>71</v>
      </c>
      <c r="C32" s="61"/>
      <c r="D32" s="44"/>
      <c r="E32" s="61">
        <v>2260</v>
      </c>
      <c r="F32" s="44">
        <v>2260</v>
      </c>
      <c r="G32" s="61">
        <v>2260</v>
      </c>
      <c r="H32" s="44">
        <v>2260</v>
      </c>
      <c r="I32" s="61">
        <v>2260</v>
      </c>
      <c r="J32" s="44">
        <v>2260</v>
      </c>
      <c r="K32" s="61">
        <v>2260</v>
      </c>
      <c r="L32" s="44">
        <v>2260</v>
      </c>
      <c r="M32" s="61">
        <v>2260</v>
      </c>
      <c r="N32" s="44">
        <v>2260</v>
      </c>
      <c r="O32" s="73">
        <f t="shared" si="1"/>
        <v>22600</v>
      </c>
      <c r="P32" s="28">
        <f t="shared" si="0"/>
        <v>22600</v>
      </c>
      <c r="Q32" s="20"/>
      <c r="R32" s="19"/>
      <c r="S32" s="19"/>
      <c r="T32" s="19"/>
      <c r="U32" s="19"/>
      <c r="V32" s="19"/>
      <c r="W32" s="19"/>
      <c r="X32" s="12"/>
      <c r="Y32" s="12"/>
      <c r="Z32" s="12"/>
      <c r="AA32" s="12"/>
      <c r="AB32" s="12"/>
      <c r="AC32" s="12"/>
    </row>
    <row r="33" spans="1:29" s="21" customFormat="1" ht="21" customHeight="1">
      <c r="A33" s="52" t="s">
        <v>30</v>
      </c>
      <c r="B33" s="58" t="s">
        <v>72</v>
      </c>
      <c r="C33" s="61"/>
      <c r="D33" s="44"/>
      <c r="E33" s="61">
        <v>2260</v>
      </c>
      <c r="F33" s="44">
        <v>2260</v>
      </c>
      <c r="G33" s="61">
        <v>2260</v>
      </c>
      <c r="H33" s="44">
        <v>2260</v>
      </c>
      <c r="I33" s="61">
        <v>2260</v>
      </c>
      <c r="J33" s="44">
        <v>2260</v>
      </c>
      <c r="K33" s="61">
        <v>2260</v>
      </c>
      <c r="L33" s="44">
        <v>2260</v>
      </c>
      <c r="M33" s="61">
        <v>2260</v>
      </c>
      <c r="N33" s="44">
        <v>2260</v>
      </c>
      <c r="O33" s="73">
        <f t="shared" si="1"/>
        <v>22600</v>
      </c>
      <c r="P33" s="28">
        <f t="shared" si="0"/>
        <v>22600</v>
      </c>
      <c r="Q33" s="20"/>
      <c r="R33" s="19"/>
      <c r="S33" s="19"/>
      <c r="T33" s="19"/>
      <c r="U33" s="19"/>
      <c r="V33" s="19"/>
      <c r="W33" s="19"/>
      <c r="X33" s="12"/>
      <c r="Y33" s="12"/>
      <c r="Z33" s="12"/>
      <c r="AA33" s="12"/>
      <c r="AB33" s="12"/>
      <c r="AC33" s="12"/>
    </row>
    <row r="34" spans="1:29" s="21" customFormat="1" ht="21" customHeight="1">
      <c r="A34" s="52" t="s">
        <v>31</v>
      </c>
      <c r="B34" s="58" t="s">
        <v>73</v>
      </c>
      <c r="C34" s="61"/>
      <c r="D34" s="44"/>
      <c r="E34" s="61">
        <v>2260</v>
      </c>
      <c r="F34" s="44">
        <v>2260</v>
      </c>
      <c r="G34" s="61">
        <v>2260</v>
      </c>
      <c r="H34" s="44">
        <v>2260</v>
      </c>
      <c r="I34" s="61">
        <v>2260</v>
      </c>
      <c r="J34" s="44">
        <v>2260</v>
      </c>
      <c r="K34" s="61">
        <v>2260</v>
      </c>
      <c r="L34" s="44">
        <v>2260</v>
      </c>
      <c r="M34" s="61">
        <v>2260</v>
      </c>
      <c r="N34" s="44">
        <v>2260</v>
      </c>
      <c r="O34" s="73">
        <f t="shared" si="1"/>
        <v>22600</v>
      </c>
      <c r="P34" s="28">
        <f t="shared" si="0"/>
        <v>22600</v>
      </c>
      <c r="Q34" s="20"/>
      <c r="R34" s="19"/>
      <c r="S34" s="19"/>
      <c r="T34" s="19"/>
      <c r="U34" s="19"/>
      <c r="V34" s="19"/>
      <c r="W34" s="19"/>
      <c r="X34" s="12"/>
      <c r="Y34" s="12"/>
      <c r="Z34" s="12"/>
      <c r="AA34" s="12"/>
      <c r="AB34" s="12"/>
      <c r="AC34" s="12"/>
    </row>
    <row r="35" spans="1:29" s="21" customFormat="1" ht="21" customHeight="1">
      <c r="A35" s="52" t="s">
        <v>32</v>
      </c>
      <c r="B35" s="58" t="s">
        <v>74</v>
      </c>
      <c r="C35" s="63">
        <v>1083.3399999999999</v>
      </c>
      <c r="D35" s="67">
        <v>1083.3399999999999</v>
      </c>
      <c r="E35" s="63">
        <v>1083.3399999999999</v>
      </c>
      <c r="F35" s="67">
        <v>1083.3399999999999</v>
      </c>
      <c r="G35" s="63">
        <v>1083.3399999999999</v>
      </c>
      <c r="H35" s="67">
        <v>1083.3399999999999</v>
      </c>
      <c r="I35" s="63">
        <v>1083.3399999999999</v>
      </c>
      <c r="J35" s="67">
        <v>1083.3399999999999</v>
      </c>
      <c r="K35" s="63">
        <v>1083.3399999999999</v>
      </c>
      <c r="L35" s="67">
        <v>1083.3399999999999</v>
      </c>
      <c r="M35" s="63">
        <v>1083.3399999999999</v>
      </c>
      <c r="N35" s="67">
        <v>1083.3399999999999</v>
      </c>
      <c r="O35" s="73">
        <f t="shared" si="1"/>
        <v>13000.08</v>
      </c>
      <c r="P35" s="28">
        <f t="shared" si="0"/>
        <v>13000.08</v>
      </c>
      <c r="Q35" s="20"/>
      <c r="R35" s="19"/>
      <c r="S35" s="19"/>
      <c r="T35" s="19"/>
      <c r="U35" s="19"/>
      <c r="V35" s="19"/>
      <c r="W35" s="19"/>
      <c r="X35" s="12"/>
      <c r="Y35" s="12"/>
      <c r="Z35" s="12"/>
      <c r="AA35" s="12"/>
      <c r="AB35" s="12"/>
      <c r="AC35" s="12"/>
    </row>
    <row r="36" spans="1:29" s="21" customFormat="1" ht="21" customHeight="1">
      <c r="A36" s="52" t="s">
        <v>33</v>
      </c>
      <c r="B36" s="58" t="s">
        <v>75</v>
      </c>
      <c r="C36" s="61">
        <v>1600</v>
      </c>
      <c r="D36" s="44"/>
      <c r="E36" s="61"/>
      <c r="F36" s="44"/>
      <c r="G36" s="61"/>
      <c r="H36" s="44"/>
      <c r="I36" s="61"/>
      <c r="J36" s="44"/>
      <c r="K36" s="61"/>
      <c r="L36" s="44"/>
      <c r="M36" s="61"/>
      <c r="N36" s="68"/>
      <c r="O36" s="73">
        <f t="shared" si="1"/>
        <v>1600</v>
      </c>
      <c r="P36" s="28">
        <f t="shared" si="0"/>
        <v>1600</v>
      </c>
      <c r="Q36" s="20"/>
      <c r="R36" s="19"/>
      <c r="S36" s="19"/>
      <c r="T36" s="19"/>
      <c r="U36" s="19"/>
      <c r="V36" s="19"/>
      <c r="W36" s="19"/>
      <c r="X36" s="12"/>
      <c r="Y36" s="12"/>
      <c r="Z36" s="12"/>
      <c r="AA36" s="12"/>
      <c r="AB36" s="12"/>
      <c r="AC36" s="12"/>
    </row>
    <row r="37" spans="1:29" s="21" customFormat="1" ht="21" customHeight="1">
      <c r="A37" s="52" t="s">
        <v>34</v>
      </c>
      <c r="B37" s="58" t="s">
        <v>76</v>
      </c>
      <c r="C37" s="61">
        <v>1600</v>
      </c>
      <c r="D37" s="44">
        <v>1600</v>
      </c>
      <c r="E37" s="61">
        <v>1600</v>
      </c>
      <c r="F37" s="44">
        <v>1600</v>
      </c>
      <c r="G37" s="61">
        <v>1600</v>
      </c>
      <c r="H37" s="44">
        <v>1600</v>
      </c>
      <c r="I37" s="61">
        <v>1600</v>
      </c>
      <c r="J37" s="44">
        <v>1600</v>
      </c>
      <c r="K37" s="61">
        <v>1600</v>
      </c>
      <c r="L37" s="44">
        <v>1600</v>
      </c>
      <c r="M37" s="61">
        <v>1600</v>
      </c>
      <c r="N37" s="44">
        <v>1600</v>
      </c>
      <c r="O37" s="73">
        <f t="shared" si="1"/>
        <v>19200</v>
      </c>
      <c r="P37" s="28">
        <f t="shared" si="0"/>
        <v>19200</v>
      </c>
      <c r="Q37" s="20"/>
      <c r="R37" s="19"/>
      <c r="S37" s="19"/>
      <c r="T37" s="19"/>
      <c r="U37" s="19"/>
      <c r="V37" s="19"/>
      <c r="W37" s="19"/>
      <c r="X37" s="12"/>
      <c r="Y37" s="12"/>
      <c r="Z37" s="12"/>
      <c r="AA37" s="12"/>
      <c r="AB37" s="12"/>
      <c r="AC37" s="12"/>
    </row>
    <row r="38" spans="1:29" s="21" customFormat="1" ht="21" customHeight="1">
      <c r="A38" s="52" t="s">
        <v>35</v>
      </c>
      <c r="B38" s="58" t="s">
        <v>77</v>
      </c>
      <c r="C38" s="61">
        <v>3500</v>
      </c>
      <c r="D38" s="44">
        <v>3500</v>
      </c>
      <c r="E38" s="61">
        <v>3500</v>
      </c>
      <c r="F38" s="44">
        <v>3500</v>
      </c>
      <c r="G38" s="61">
        <v>3500</v>
      </c>
      <c r="H38" s="44">
        <v>3500</v>
      </c>
      <c r="I38" s="61">
        <v>3500</v>
      </c>
      <c r="J38" s="44">
        <v>3500</v>
      </c>
      <c r="K38" s="61">
        <v>3500</v>
      </c>
      <c r="L38" s="44">
        <v>3500</v>
      </c>
      <c r="M38" s="61">
        <v>3500</v>
      </c>
      <c r="N38" s="44">
        <v>3500</v>
      </c>
      <c r="O38" s="73">
        <f t="shared" si="1"/>
        <v>42000</v>
      </c>
      <c r="P38" s="28">
        <f t="shared" si="0"/>
        <v>42000</v>
      </c>
      <c r="Q38" s="20"/>
      <c r="R38" s="19"/>
      <c r="S38" s="19"/>
      <c r="T38" s="19"/>
      <c r="U38" s="19"/>
      <c r="V38" s="19"/>
      <c r="W38" s="19"/>
      <c r="X38" s="12"/>
      <c r="Y38" s="12"/>
      <c r="Z38" s="12"/>
      <c r="AA38" s="12"/>
      <c r="AB38" s="12"/>
      <c r="AC38" s="12"/>
    </row>
    <row r="39" spans="1:29" s="21" customFormat="1" ht="21" customHeight="1">
      <c r="A39" s="52" t="s">
        <v>36</v>
      </c>
      <c r="B39" s="58" t="s">
        <v>78</v>
      </c>
      <c r="C39" s="61">
        <v>1800</v>
      </c>
      <c r="D39" s="44">
        <v>1800</v>
      </c>
      <c r="E39" s="61">
        <v>1800</v>
      </c>
      <c r="F39" s="44">
        <v>1800</v>
      </c>
      <c r="G39" s="61">
        <v>1800</v>
      </c>
      <c r="H39" s="44">
        <v>1800</v>
      </c>
      <c r="I39" s="61">
        <v>1800</v>
      </c>
      <c r="J39" s="44">
        <v>1800</v>
      </c>
      <c r="K39" s="61">
        <v>1800</v>
      </c>
      <c r="L39" s="44">
        <v>1800</v>
      </c>
      <c r="M39" s="61">
        <v>1800</v>
      </c>
      <c r="N39" s="44">
        <v>1800</v>
      </c>
      <c r="O39" s="73">
        <f t="shared" si="1"/>
        <v>21600</v>
      </c>
      <c r="P39" s="28">
        <f t="shared" si="0"/>
        <v>21600</v>
      </c>
      <c r="Q39" s="20"/>
      <c r="R39" s="19"/>
      <c r="S39" s="19"/>
      <c r="T39" s="19"/>
      <c r="U39" s="19"/>
      <c r="V39" s="19"/>
      <c r="W39" s="19"/>
      <c r="X39" s="12"/>
      <c r="Y39" s="12"/>
      <c r="Z39" s="12"/>
      <c r="AA39" s="12"/>
      <c r="AB39" s="12"/>
      <c r="AC39" s="12"/>
    </row>
    <row r="40" spans="1:29" s="21" customFormat="1" ht="21" customHeight="1">
      <c r="A40" s="52" t="s">
        <v>37</v>
      </c>
      <c r="B40" s="58" t="s">
        <v>79</v>
      </c>
      <c r="C40" s="61">
        <f>1211</f>
        <v>1211</v>
      </c>
      <c r="D40" s="44">
        <f>1211</f>
        <v>1211</v>
      </c>
      <c r="E40" s="61">
        <f>1211</f>
        <v>1211</v>
      </c>
      <c r="F40" s="44">
        <f>1211</f>
        <v>1211</v>
      </c>
      <c r="G40" s="61">
        <f>1211</f>
        <v>1211</v>
      </c>
      <c r="H40" s="44">
        <f>1211</f>
        <v>1211</v>
      </c>
      <c r="I40" s="61">
        <f>1211</f>
        <v>1211</v>
      </c>
      <c r="J40" s="44">
        <f>1211</f>
        <v>1211</v>
      </c>
      <c r="K40" s="61">
        <f>1211</f>
        <v>1211</v>
      </c>
      <c r="L40" s="44">
        <f>1211</f>
        <v>1211</v>
      </c>
      <c r="M40" s="61">
        <f>1211</f>
        <v>1211</v>
      </c>
      <c r="N40" s="44">
        <f>1211</f>
        <v>1211</v>
      </c>
      <c r="O40" s="73">
        <f t="shared" si="1"/>
        <v>14532</v>
      </c>
      <c r="P40" s="28">
        <f t="shared" si="0"/>
        <v>14532</v>
      </c>
      <c r="Q40" s="20"/>
      <c r="R40" s="19"/>
      <c r="S40" s="19"/>
      <c r="T40" s="19"/>
      <c r="U40" s="19"/>
      <c r="V40" s="19"/>
      <c r="W40" s="19"/>
      <c r="X40" s="12"/>
      <c r="Y40" s="12"/>
      <c r="Z40" s="12"/>
      <c r="AA40" s="12"/>
      <c r="AB40" s="12"/>
      <c r="AC40" s="12"/>
    </row>
    <row r="41" spans="1:29" s="21" customFormat="1" ht="21" customHeight="1">
      <c r="A41" s="52" t="s">
        <v>38</v>
      </c>
      <c r="B41" s="58" t="s">
        <v>80</v>
      </c>
      <c r="C41" s="61">
        <f>850*100</f>
        <v>85000</v>
      </c>
      <c r="D41" s="44"/>
      <c r="E41" s="61"/>
      <c r="F41" s="44"/>
      <c r="G41" s="61"/>
      <c r="H41" s="44"/>
      <c r="I41" s="61"/>
      <c r="J41" s="44"/>
      <c r="K41" s="61"/>
      <c r="L41" s="44"/>
      <c r="M41" s="61"/>
      <c r="N41" s="68"/>
      <c r="O41" s="73">
        <f t="shared" si="1"/>
        <v>85000</v>
      </c>
      <c r="P41" s="28">
        <f t="shared" si="0"/>
        <v>85000</v>
      </c>
      <c r="Q41" s="20"/>
      <c r="R41" s="19"/>
      <c r="S41" s="19"/>
      <c r="T41" s="19"/>
      <c r="U41" s="19"/>
      <c r="V41" s="19"/>
      <c r="W41" s="19"/>
      <c r="X41" s="12"/>
      <c r="Y41" s="12"/>
      <c r="Z41" s="12"/>
      <c r="AA41" s="12"/>
      <c r="AB41" s="12"/>
      <c r="AC41" s="12"/>
    </row>
    <row r="42" spans="1:29" s="21" customFormat="1" ht="21" customHeight="1">
      <c r="A42" s="52" t="s">
        <v>39</v>
      </c>
      <c r="B42" s="58" t="s">
        <v>81</v>
      </c>
      <c r="C42" s="61">
        <f>500*12</f>
        <v>6000</v>
      </c>
      <c r="D42" s="44"/>
      <c r="E42" s="61"/>
      <c r="F42" s="44"/>
      <c r="G42" s="61"/>
      <c r="H42" s="44"/>
      <c r="I42" s="61"/>
      <c r="J42" s="44"/>
      <c r="K42" s="61"/>
      <c r="L42" s="44"/>
      <c r="M42" s="61"/>
      <c r="N42" s="68"/>
      <c r="O42" s="73">
        <f t="shared" si="1"/>
        <v>6000</v>
      </c>
      <c r="P42" s="28">
        <f t="shared" si="0"/>
        <v>6000</v>
      </c>
      <c r="Q42" s="20"/>
      <c r="R42" s="19"/>
      <c r="S42" s="19"/>
      <c r="T42" s="19"/>
      <c r="U42" s="19"/>
      <c r="V42" s="19"/>
      <c r="W42" s="19"/>
      <c r="X42" s="12"/>
      <c r="Y42" s="12"/>
      <c r="Z42" s="12"/>
      <c r="AA42" s="12"/>
      <c r="AB42" s="12"/>
      <c r="AC42" s="12"/>
    </row>
    <row r="43" spans="1:29" s="21" customFormat="1" ht="21" customHeight="1">
      <c r="A43" s="52" t="s">
        <v>40</v>
      </c>
      <c r="B43" s="22" t="s">
        <v>82</v>
      </c>
      <c r="C43" s="61"/>
      <c r="D43" s="44"/>
      <c r="E43" s="61">
        <v>8000</v>
      </c>
      <c r="F43" s="44">
        <v>8000</v>
      </c>
      <c r="G43" s="61">
        <v>8000</v>
      </c>
      <c r="H43" s="44">
        <v>8000</v>
      </c>
      <c r="I43" s="61">
        <v>8000</v>
      </c>
      <c r="J43" s="44">
        <v>8000</v>
      </c>
      <c r="K43" s="61">
        <v>8000</v>
      </c>
      <c r="L43" s="44">
        <v>8000</v>
      </c>
      <c r="M43" s="61">
        <v>8000</v>
      </c>
      <c r="N43" s="44">
        <v>8000</v>
      </c>
      <c r="O43" s="73">
        <f t="shared" si="1"/>
        <v>80000</v>
      </c>
      <c r="P43" s="28">
        <f t="shared" si="0"/>
        <v>80000</v>
      </c>
      <c r="Q43" s="20"/>
      <c r="R43" s="19"/>
      <c r="S43" s="19"/>
      <c r="T43" s="19"/>
      <c r="U43" s="19"/>
      <c r="V43" s="19"/>
      <c r="W43" s="19"/>
      <c r="X43" s="12"/>
      <c r="Y43" s="12"/>
      <c r="Z43" s="12"/>
      <c r="AA43" s="12"/>
      <c r="AB43" s="12"/>
      <c r="AC43" s="12"/>
    </row>
    <row r="44" spans="1:29" s="21" customFormat="1" ht="21" customHeight="1" thickBot="1">
      <c r="A44" s="52" t="s">
        <v>84</v>
      </c>
      <c r="B44" s="22" t="s">
        <v>83</v>
      </c>
      <c r="C44" s="64">
        <v>1452.83</v>
      </c>
      <c r="D44" s="67">
        <v>1452.83</v>
      </c>
      <c r="E44" s="64">
        <v>1452.83</v>
      </c>
      <c r="F44" s="67">
        <v>1452.83</v>
      </c>
      <c r="G44" s="64">
        <v>1452.83</v>
      </c>
      <c r="H44" s="67">
        <v>1452.83</v>
      </c>
      <c r="I44" s="64">
        <v>1452.83</v>
      </c>
      <c r="J44" s="67">
        <v>1452.83</v>
      </c>
      <c r="K44" s="64">
        <v>1452.83</v>
      </c>
      <c r="L44" s="67">
        <v>1452.83</v>
      </c>
      <c r="M44" s="64">
        <v>1452.83</v>
      </c>
      <c r="N44" s="67">
        <v>1452.83</v>
      </c>
      <c r="O44" s="74">
        <f t="shared" si="1"/>
        <v>17433.96</v>
      </c>
      <c r="P44" s="28">
        <f t="shared" si="0"/>
        <v>17433.96</v>
      </c>
      <c r="Q44" s="20"/>
      <c r="R44" s="19"/>
      <c r="S44" s="19"/>
      <c r="T44" s="19"/>
      <c r="U44" s="19"/>
      <c r="V44" s="19"/>
      <c r="W44" s="19"/>
      <c r="X44" s="12"/>
      <c r="Y44" s="12"/>
      <c r="Z44" s="12"/>
      <c r="AA44" s="12"/>
      <c r="AB44" s="12"/>
      <c r="AC44" s="12"/>
    </row>
    <row r="45" spans="1:29" ht="21" customHeight="1" thickBot="1">
      <c r="A45" s="29"/>
      <c r="B45" s="30"/>
      <c r="C45" s="60">
        <f>SUM(C3:C44)</f>
        <v>327383.67999999999</v>
      </c>
      <c r="D45" s="34">
        <f>SUM(D3:D44)</f>
        <v>62113.84</v>
      </c>
      <c r="E45" s="60">
        <f>SUM(E3:E44)</f>
        <v>142317.41</v>
      </c>
      <c r="F45" s="34">
        <f>SUM(F3:F44)</f>
        <v>90593.84</v>
      </c>
      <c r="G45" s="34">
        <f t="shared" ref="G45:N45" si="2">SUM(G3:G44)</f>
        <v>90593.84</v>
      </c>
      <c r="H45" s="34">
        <f t="shared" si="2"/>
        <v>142317.41</v>
      </c>
      <c r="I45" s="34">
        <f t="shared" si="2"/>
        <v>90593.84</v>
      </c>
      <c r="J45" s="34">
        <f t="shared" si="2"/>
        <v>90593.84</v>
      </c>
      <c r="K45" s="34">
        <f t="shared" si="2"/>
        <v>142317.41</v>
      </c>
      <c r="L45" s="34">
        <f t="shared" si="2"/>
        <v>90593.84</v>
      </c>
      <c r="M45" s="34">
        <f t="shared" si="2"/>
        <v>87593.84</v>
      </c>
      <c r="N45" s="34">
        <f t="shared" si="2"/>
        <v>142987.24999999997</v>
      </c>
      <c r="O45" s="75">
        <f>SUM(O3:O44)</f>
        <v>1500000.04</v>
      </c>
      <c r="P45" s="7">
        <f>SUM(P3:P44)</f>
        <v>1500000.04</v>
      </c>
      <c r="Q45" s="5"/>
      <c r="R45" s="4"/>
      <c r="S45" s="4"/>
      <c r="T45" s="4"/>
      <c r="U45" s="4"/>
      <c r="V45" s="4"/>
      <c r="W45" s="4"/>
      <c r="X45" s="6"/>
      <c r="Y45" s="6"/>
      <c r="Z45" s="6"/>
      <c r="AA45" s="6"/>
      <c r="AB45" s="6"/>
      <c r="AC45" s="6"/>
    </row>
    <row r="46" spans="1:29" ht="15.75" customHeight="1">
      <c r="A46" s="3"/>
      <c r="B46" s="23"/>
      <c r="C46" s="3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4">
        <f>SUM(O45-P45)</f>
        <v>0</v>
      </c>
      <c r="Q46" s="9"/>
      <c r="R46" s="11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3"/>
      <c r="B47" s="24" t="s">
        <v>20</v>
      </c>
      <c r="C47" s="35"/>
      <c r="D47" s="15"/>
      <c r="E47" s="36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0"/>
      <c r="Q47" s="16"/>
      <c r="R47" s="1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3"/>
      <c r="B48" s="24" t="s">
        <v>21</v>
      </c>
      <c r="C48" s="35"/>
      <c r="D48" s="15"/>
      <c r="E48" s="15"/>
      <c r="F48" s="15"/>
      <c r="G48" s="15"/>
      <c r="H48" s="15"/>
      <c r="I48" s="15"/>
      <c r="J48" s="15"/>
      <c r="K48" s="37"/>
      <c r="L48" s="15"/>
      <c r="M48" s="15"/>
      <c r="N48" s="15"/>
      <c r="O48" s="15"/>
      <c r="P48" s="12"/>
      <c r="Q48" s="5"/>
      <c r="R48" s="18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8" customHeight="1">
      <c r="A49" s="3"/>
      <c r="B49" s="24"/>
      <c r="C49" s="35"/>
      <c r="D49" s="15"/>
      <c r="E49" s="15"/>
      <c r="F49" s="15"/>
      <c r="G49" s="15"/>
      <c r="H49" s="15"/>
      <c r="I49" s="38"/>
      <c r="J49" s="38"/>
      <c r="K49" s="37"/>
      <c r="L49" s="15"/>
      <c r="M49" s="15"/>
      <c r="N49" s="15"/>
      <c r="O49" s="15"/>
      <c r="P49" s="12"/>
      <c r="Q49" s="9"/>
      <c r="R49" s="18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8" customHeight="1">
      <c r="A50" s="3"/>
      <c r="B50" s="25"/>
      <c r="C50" s="3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0"/>
      <c r="Q50" s="6"/>
      <c r="R50" s="1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8" customHeight="1">
      <c r="A51" s="3"/>
      <c r="B51" s="24"/>
      <c r="C51" s="39"/>
      <c r="D51" s="38"/>
      <c r="E51" s="38"/>
      <c r="F51" s="38"/>
      <c r="G51" s="38"/>
      <c r="H51" s="38"/>
      <c r="I51" s="38"/>
      <c r="J51" s="38"/>
      <c r="K51" s="38"/>
      <c r="L51" s="15"/>
      <c r="M51" s="15"/>
      <c r="N51" s="15"/>
      <c r="O51" s="15"/>
      <c r="P51" s="8"/>
      <c r="Q51" s="6"/>
      <c r="R51" s="1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8" customHeight="1">
      <c r="A52" s="3"/>
      <c r="B52" s="24"/>
      <c r="C52" s="39"/>
      <c r="D52" s="38"/>
      <c r="E52" s="38"/>
      <c r="F52" s="38"/>
      <c r="G52" s="38"/>
      <c r="H52" s="38"/>
      <c r="I52" s="38"/>
      <c r="J52" s="38"/>
      <c r="K52" s="38"/>
      <c r="L52" s="15"/>
      <c r="M52" s="15"/>
      <c r="N52" s="15"/>
      <c r="O52" s="15"/>
      <c r="P52" s="8"/>
      <c r="Q52" s="6"/>
      <c r="R52" s="15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8" customHeight="1">
      <c r="A53" s="3"/>
      <c r="B53" s="24"/>
      <c r="C53" s="3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8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8" customHeight="1">
      <c r="A54" s="3"/>
      <c r="B54" s="24"/>
      <c r="C54" s="3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8" customHeight="1">
      <c r="A55" s="3"/>
      <c r="B55" s="24"/>
      <c r="C55" s="3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8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8" customHeight="1">
      <c r="A56" s="3"/>
      <c r="B56" s="24"/>
      <c r="C56" s="3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8" customHeight="1">
      <c r="A57" s="3"/>
      <c r="B57" s="24"/>
      <c r="C57" s="3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2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8" customHeight="1">
      <c r="A58" s="3"/>
      <c r="B58" s="24"/>
      <c r="C58" s="3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0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8" customHeight="1">
      <c r="A59" s="3"/>
      <c r="B59" s="24"/>
      <c r="C59" s="3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2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8" customHeight="1">
      <c r="A60" s="3"/>
      <c r="B60" s="24"/>
      <c r="C60" s="3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2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8" customHeight="1">
      <c r="A61" s="3"/>
      <c r="B61" s="24"/>
      <c r="C61" s="3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2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8" customHeight="1">
      <c r="A62" s="3"/>
      <c r="B62" s="24"/>
      <c r="C62" s="3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2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8" customHeight="1">
      <c r="A63" s="3"/>
      <c r="B63" s="24"/>
      <c r="C63" s="3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2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8" customHeight="1">
      <c r="A64" s="3"/>
      <c r="B64" s="24"/>
      <c r="C64" s="3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2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8" customHeight="1">
      <c r="A65" s="3"/>
      <c r="B65" s="24"/>
      <c r="C65" s="3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2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8" customHeight="1">
      <c r="A66" s="3"/>
      <c r="B66" s="24"/>
      <c r="C66" s="3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2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8" customHeight="1">
      <c r="A67" s="3"/>
      <c r="B67" s="24"/>
      <c r="C67" s="3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2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8" customHeight="1">
      <c r="A68" s="3"/>
      <c r="B68" s="24"/>
      <c r="C68" s="3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2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8" customHeight="1">
      <c r="A69" s="3"/>
      <c r="B69" s="24"/>
      <c r="C69" s="3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2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8" customHeight="1">
      <c r="A70" s="3"/>
      <c r="B70" s="24"/>
      <c r="C70" s="3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2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8" customHeight="1">
      <c r="A71" s="3"/>
      <c r="B71" s="24"/>
      <c r="C71" s="3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2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8" customHeight="1">
      <c r="A72" s="3"/>
      <c r="B72" s="24"/>
      <c r="C72" s="3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2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8" customHeight="1">
      <c r="A73" s="3"/>
      <c r="B73" s="24"/>
      <c r="C73" s="3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2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8" customHeight="1">
      <c r="A74" s="3"/>
      <c r="B74" s="24"/>
      <c r="C74" s="3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2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8" customHeight="1">
      <c r="A75" s="3"/>
      <c r="B75" s="24"/>
      <c r="C75" s="3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2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8" customHeight="1">
      <c r="A76" s="3"/>
      <c r="B76" s="24"/>
      <c r="C76" s="3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2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" customHeight="1">
      <c r="A77" s="3"/>
      <c r="B77" s="24"/>
      <c r="C77" s="3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2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8" customHeight="1">
      <c r="A78" s="3"/>
      <c r="B78" s="24"/>
      <c r="C78" s="3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2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8" customHeight="1">
      <c r="A79" s="3"/>
      <c r="B79" s="24"/>
      <c r="C79" s="3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2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8" customHeight="1">
      <c r="A80" s="3"/>
      <c r="B80" s="24"/>
      <c r="C80" s="3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2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8" customHeight="1">
      <c r="A81" s="3"/>
      <c r="B81" s="24"/>
      <c r="C81" s="3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2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8" customHeight="1">
      <c r="A82" s="3"/>
      <c r="B82" s="24"/>
      <c r="C82" s="3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2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8" customHeight="1">
      <c r="A83" s="3"/>
      <c r="B83" s="24"/>
      <c r="C83" s="3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2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8" customHeight="1">
      <c r="A84" s="3"/>
      <c r="B84" s="24"/>
      <c r="C84" s="3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2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8" customHeight="1">
      <c r="A85" s="3"/>
      <c r="B85" s="24"/>
      <c r="C85" s="3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2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8" customHeight="1">
      <c r="A86" s="3"/>
      <c r="B86" s="24"/>
      <c r="C86" s="3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2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8" customHeight="1">
      <c r="A87" s="3"/>
      <c r="B87" s="24"/>
      <c r="C87" s="3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2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8" customHeight="1">
      <c r="A88" s="3"/>
      <c r="B88" s="24"/>
      <c r="C88" s="3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2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8" customHeight="1">
      <c r="A89" s="3"/>
      <c r="B89" s="24"/>
      <c r="C89" s="3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2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8" customHeight="1">
      <c r="A90" s="3"/>
      <c r="B90" s="24"/>
      <c r="C90" s="3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2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8" customHeight="1">
      <c r="A91" s="3"/>
      <c r="B91" s="24"/>
      <c r="C91" s="3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2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8" customHeight="1">
      <c r="A92" s="3"/>
      <c r="B92" s="24"/>
      <c r="C92" s="3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2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8" customHeight="1">
      <c r="A93" s="3"/>
      <c r="B93" s="24"/>
      <c r="C93" s="3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2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8" customHeight="1">
      <c r="A94" s="3"/>
      <c r="B94" s="24"/>
      <c r="C94" s="3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2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8" customHeight="1">
      <c r="A95" s="3"/>
      <c r="B95" s="24"/>
      <c r="C95" s="3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2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8" customHeight="1">
      <c r="A96" s="3"/>
      <c r="B96" s="24"/>
      <c r="C96" s="3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2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8" customHeight="1">
      <c r="A97" s="3"/>
      <c r="B97" s="24"/>
      <c r="C97" s="3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2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8" customHeight="1">
      <c r="A98" s="3"/>
      <c r="B98" s="24"/>
      <c r="C98" s="3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2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8" customHeight="1">
      <c r="A99" s="3"/>
      <c r="B99" s="24"/>
      <c r="C99" s="3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2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8" customHeight="1">
      <c r="A100" s="3"/>
      <c r="B100" s="24"/>
      <c r="C100" s="3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2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8" customHeight="1">
      <c r="A101" s="3"/>
      <c r="B101" s="24"/>
      <c r="C101" s="3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2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8" customHeight="1">
      <c r="A102" s="3"/>
      <c r="B102" s="24"/>
      <c r="C102" s="3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2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8" customHeight="1">
      <c r="A103" s="3"/>
      <c r="B103" s="24"/>
      <c r="C103" s="3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2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8" customHeight="1">
      <c r="A104" s="3"/>
      <c r="B104" s="24"/>
      <c r="C104" s="3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2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8" customHeight="1">
      <c r="A105" s="3"/>
      <c r="B105" s="24"/>
      <c r="C105" s="3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2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8" customHeight="1">
      <c r="A106" s="3"/>
      <c r="B106" s="24"/>
      <c r="C106" s="3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2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8" customHeight="1">
      <c r="A107" s="3"/>
      <c r="B107" s="24"/>
      <c r="C107" s="3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2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8" customHeight="1">
      <c r="A108" s="3"/>
      <c r="B108" s="24"/>
      <c r="C108" s="3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2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8" customHeight="1">
      <c r="A109" s="3"/>
      <c r="B109" s="24"/>
      <c r="C109" s="3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2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8" customHeight="1">
      <c r="A110" s="3"/>
      <c r="B110" s="24"/>
      <c r="C110" s="3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2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8" customHeight="1">
      <c r="A111" s="3"/>
      <c r="B111" s="24"/>
      <c r="C111" s="3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2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8" customHeight="1">
      <c r="A112" s="3"/>
      <c r="B112" s="24"/>
      <c r="C112" s="3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2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8" customHeight="1">
      <c r="A113" s="3"/>
      <c r="B113" s="24"/>
      <c r="C113" s="3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2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8" customHeight="1">
      <c r="A114" s="3"/>
      <c r="B114" s="24"/>
      <c r="C114" s="3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2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8" customHeight="1">
      <c r="A115" s="3"/>
      <c r="B115" s="24"/>
      <c r="C115" s="3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2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8" customHeight="1">
      <c r="A116" s="3"/>
      <c r="B116" s="24"/>
      <c r="C116" s="3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2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8" customHeight="1">
      <c r="A117" s="3"/>
      <c r="B117" s="24"/>
      <c r="C117" s="3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2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8" customHeight="1">
      <c r="A118" s="3"/>
      <c r="B118" s="24"/>
      <c r="C118" s="3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2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" customHeight="1">
      <c r="A119" s="3"/>
      <c r="B119" s="24"/>
      <c r="C119" s="3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2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" customHeight="1">
      <c r="A120" s="3"/>
      <c r="B120" s="24"/>
      <c r="C120" s="3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2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" customHeight="1">
      <c r="A121" s="3"/>
      <c r="B121" s="24"/>
      <c r="C121" s="3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2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8" customHeight="1">
      <c r="A122" s="3"/>
      <c r="B122" s="24"/>
      <c r="C122" s="3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2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8" customHeight="1">
      <c r="A123" s="3"/>
      <c r="B123" s="24"/>
      <c r="C123" s="3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2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8" customHeight="1">
      <c r="A124" s="3"/>
      <c r="B124" s="24"/>
      <c r="C124" s="3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2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8" customHeight="1">
      <c r="A125" s="3"/>
      <c r="B125" s="24"/>
      <c r="C125" s="3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2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8" customHeight="1">
      <c r="A126" s="3"/>
      <c r="B126" s="24"/>
      <c r="C126" s="3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2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8" customHeight="1">
      <c r="A127" s="3"/>
      <c r="B127" s="24"/>
      <c r="C127" s="3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2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8" customHeight="1">
      <c r="A128" s="3"/>
      <c r="B128" s="24"/>
      <c r="C128" s="3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2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8" customHeight="1">
      <c r="A129" s="3"/>
      <c r="B129" s="24"/>
      <c r="C129" s="3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2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8" customHeight="1">
      <c r="A130" s="3"/>
      <c r="B130" s="24"/>
      <c r="C130" s="3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2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8" customHeight="1">
      <c r="A131" s="3"/>
      <c r="B131" s="24"/>
      <c r="C131" s="3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2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8" customHeight="1">
      <c r="A132" s="3"/>
      <c r="B132" s="24"/>
      <c r="C132" s="3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2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8" customHeight="1">
      <c r="A133" s="3"/>
      <c r="B133" s="24"/>
      <c r="C133" s="3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2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8" customHeight="1">
      <c r="A134" s="3"/>
      <c r="B134" s="24"/>
      <c r="C134" s="3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2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8" customHeight="1">
      <c r="A135" s="3"/>
      <c r="B135" s="24"/>
      <c r="C135" s="3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2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8" customHeight="1">
      <c r="A136" s="3"/>
      <c r="B136" s="24"/>
      <c r="C136" s="3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2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8" customHeight="1">
      <c r="A137" s="3"/>
      <c r="B137" s="24"/>
      <c r="C137" s="3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2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8" customHeight="1">
      <c r="A138" s="3"/>
      <c r="B138" s="24"/>
      <c r="C138" s="3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2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8" customHeight="1">
      <c r="A139" s="3"/>
      <c r="B139" s="24"/>
      <c r="C139" s="3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2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8" customHeight="1">
      <c r="A140" s="3"/>
      <c r="B140" s="24"/>
      <c r="C140" s="3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2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8" customHeight="1">
      <c r="A141" s="3"/>
      <c r="B141" s="24"/>
      <c r="C141" s="3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2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" customHeight="1">
      <c r="A142" s="3"/>
      <c r="B142" s="24"/>
      <c r="C142" s="3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2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8" customHeight="1">
      <c r="A143" s="3"/>
      <c r="B143" s="24"/>
      <c r="C143" s="3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2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8" customHeight="1">
      <c r="A144" s="3"/>
      <c r="B144" s="24"/>
      <c r="C144" s="3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2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8" customHeight="1">
      <c r="A145" s="3"/>
      <c r="B145" s="24"/>
      <c r="C145" s="3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2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8" customHeight="1">
      <c r="A146" s="3"/>
      <c r="B146" s="24"/>
      <c r="C146" s="3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2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8" customHeight="1">
      <c r="A147" s="3"/>
      <c r="B147" s="24"/>
      <c r="C147" s="3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2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8" customHeight="1">
      <c r="A148" s="3"/>
      <c r="B148" s="24"/>
      <c r="C148" s="3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2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8" customHeight="1">
      <c r="A149" s="3"/>
      <c r="B149" s="24"/>
      <c r="C149" s="3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2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8" customHeight="1">
      <c r="A150" s="3"/>
      <c r="B150" s="24"/>
      <c r="C150" s="3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2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8" customHeight="1">
      <c r="A151" s="3"/>
      <c r="B151" s="24"/>
      <c r="C151" s="3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2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8" customHeight="1">
      <c r="A152" s="3"/>
      <c r="B152" s="24"/>
      <c r="C152" s="3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2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8" customHeight="1">
      <c r="A153" s="3"/>
      <c r="B153" s="24"/>
      <c r="C153" s="3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2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8" customHeight="1">
      <c r="A154" s="3"/>
      <c r="B154" s="24"/>
      <c r="C154" s="3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2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" customHeight="1">
      <c r="A155" s="3"/>
      <c r="B155" s="24"/>
      <c r="C155" s="3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2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8" customHeight="1">
      <c r="A156" s="3"/>
      <c r="B156" s="24"/>
      <c r="C156" s="3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2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8" customHeight="1">
      <c r="A157" s="3"/>
      <c r="B157" s="24"/>
      <c r="C157" s="3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2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8" customHeight="1">
      <c r="A158" s="3"/>
      <c r="B158" s="24"/>
      <c r="C158" s="3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2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8" customHeight="1">
      <c r="A159" s="3"/>
      <c r="B159" s="24"/>
      <c r="C159" s="3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2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8" customHeight="1">
      <c r="A160" s="3"/>
      <c r="B160" s="24"/>
      <c r="C160" s="3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2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8" customHeight="1">
      <c r="A161" s="3"/>
      <c r="B161" s="24"/>
      <c r="C161" s="3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2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8" customHeight="1">
      <c r="A162" s="3"/>
      <c r="B162" s="24"/>
      <c r="C162" s="3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2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8" customHeight="1">
      <c r="A163" s="3"/>
      <c r="B163" s="24"/>
      <c r="C163" s="3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2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8" customHeight="1">
      <c r="A164" s="3"/>
      <c r="B164" s="24"/>
      <c r="C164" s="3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2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8" customHeight="1">
      <c r="A165" s="3"/>
      <c r="B165" s="24"/>
      <c r="C165" s="3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2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8" customHeight="1">
      <c r="A166" s="3"/>
      <c r="B166" s="24"/>
      <c r="C166" s="3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2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8" customHeight="1">
      <c r="A167" s="3"/>
      <c r="B167" s="24"/>
      <c r="C167" s="3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2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8" customHeight="1">
      <c r="A168" s="3"/>
      <c r="B168" s="24"/>
      <c r="C168" s="3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2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8" customHeight="1">
      <c r="A169" s="3"/>
      <c r="B169" s="24"/>
      <c r="C169" s="3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2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8" customHeight="1">
      <c r="A170" s="3"/>
      <c r="B170" s="24"/>
      <c r="C170" s="3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2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8" customHeight="1">
      <c r="A171" s="3"/>
      <c r="B171" s="24"/>
      <c r="C171" s="3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2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8" customHeight="1">
      <c r="A172" s="3"/>
      <c r="B172" s="24"/>
      <c r="C172" s="3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2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8" customHeight="1">
      <c r="A173" s="3"/>
      <c r="B173" s="24"/>
      <c r="C173" s="3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2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8" customHeight="1">
      <c r="A174" s="3"/>
      <c r="B174" s="24"/>
      <c r="C174" s="3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2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8" customHeight="1">
      <c r="A175" s="3"/>
      <c r="B175" s="24"/>
      <c r="C175" s="3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2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8" customHeight="1">
      <c r="A176" s="3"/>
      <c r="B176" s="24"/>
      <c r="C176" s="3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2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8" customHeight="1">
      <c r="A177" s="3"/>
      <c r="B177" s="24"/>
      <c r="C177" s="3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2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" customHeight="1">
      <c r="A178" s="3"/>
      <c r="B178" s="24"/>
      <c r="C178" s="3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2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" customHeight="1">
      <c r="A179" s="3"/>
      <c r="B179" s="24"/>
      <c r="C179" s="3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2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" customHeight="1">
      <c r="A180" s="3"/>
      <c r="B180" s="24"/>
      <c r="C180" s="3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2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8" customHeight="1">
      <c r="A181" s="3"/>
      <c r="B181" s="24"/>
      <c r="C181" s="3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2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8" customHeight="1">
      <c r="A182" s="3"/>
      <c r="B182" s="24"/>
      <c r="C182" s="3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2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8" customHeight="1">
      <c r="A183" s="3"/>
      <c r="B183" s="24"/>
      <c r="C183" s="3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2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8" customHeight="1">
      <c r="A184" s="3"/>
      <c r="B184" s="24"/>
      <c r="C184" s="3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2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8" customHeight="1">
      <c r="A185" s="3"/>
      <c r="B185" s="24"/>
      <c r="C185" s="3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2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8" customHeight="1">
      <c r="A186" s="3"/>
      <c r="B186" s="24"/>
      <c r="C186" s="3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2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8" customHeight="1">
      <c r="A187" s="3"/>
      <c r="B187" s="24"/>
      <c r="C187" s="3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2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8" customHeight="1">
      <c r="A188" s="3"/>
      <c r="B188" s="24"/>
      <c r="C188" s="3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2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8" customHeight="1">
      <c r="A189" s="3"/>
      <c r="B189" s="24"/>
      <c r="C189" s="3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2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8" customHeight="1">
      <c r="A190" s="3"/>
      <c r="B190" s="24"/>
      <c r="C190" s="3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2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8" customHeight="1">
      <c r="A191" s="3"/>
      <c r="B191" s="24"/>
      <c r="C191" s="3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2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8" customHeight="1">
      <c r="A192" s="3"/>
      <c r="B192" s="24"/>
      <c r="C192" s="3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2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8" customHeight="1">
      <c r="A193" s="3"/>
      <c r="B193" s="24"/>
      <c r="C193" s="3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2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8" customHeight="1">
      <c r="A194" s="3"/>
      <c r="B194" s="24"/>
      <c r="C194" s="3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2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8" customHeight="1">
      <c r="A195" s="3"/>
      <c r="B195" s="24"/>
      <c r="C195" s="3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2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8" customHeight="1">
      <c r="A196" s="3"/>
      <c r="B196" s="24"/>
      <c r="C196" s="3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2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8" customHeight="1">
      <c r="A197" s="3"/>
      <c r="B197" s="24"/>
      <c r="C197" s="3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2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8" customHeight="1">
      <c r="A198" s="3"/>
      <c r="B198" s="24"/>
      <c r="C198" s="3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2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8" customHeight="1">
      <c r="A199" s="3"/>
      <c r="B199" s="24"/>
      <c r="C199" s="3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2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8" customHeight="1">
      <c r="A200" s="3"/>
      <c r="B200" s="24"/>
      <c r="C200" s="3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2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8" customHeight="1">
      <c r="A201" s="3"/>
      <c r="B201" s="24"/>
      <c r="C201" s="3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2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8" customHeight="1">
      <c r="A202" s="3"/>
      <c r="B202" s="24"/>
      <c r="C202" s="3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2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8" customHeight="1">
      <c r="A203" s="3"/>
      <c r="B203" s="24"/>
      <c r="C203" s="3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2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8" customHeight="1">
      <c r="A204" s="3"/>
      <c r="B204" s="24"/>
      <c r="C204" s="3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2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8" customHeight="1">
      <c r="A205" s="3"/>
      <c r="B205" s="24"/>
      <c r="C205" s="3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2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8" customHeight="1">
      <c r="A206" s="3"/>
      <c r="B206" s="24"/>
      <c r="C206" s="3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2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8" customHeight="1">
      <c r="A207" s="3"/>
      <c r="B207" s="24"/>
      <c r="C207" s="3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2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8" customHeight="1">
      <c r="A208" s="3"/>
      <c r="B208" s="24"/>
      <c r="C208" s="3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2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8" customHeight="1">
      <c r="A209" s="3"/>
      <c r="B209" s="24"/>
      <c r="C209" s="3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2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8" customHeight="1">
      <c r="A210" s="3"/>
      <c r="B210" s="24"/>
      <c r="C210" s="3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2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8" customHeight="1">
      <c r="A211" s="3"/>
      <c r="B211" s="24"/>
      <c r="C211" s="3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2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8" customHeight="1">
      <c r="A212" s="3"/>
      <c r="B212" s="24"/>
      <c r="C212" s="3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2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8" customHeight="1">
      <c r="A213" s="3"/>
      <c r="B213" s="24"/>
      <c r="C213" s="3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2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8" customHeight="1">
      <c r="A214" s="3"/>
      <c r="B214" s="24"/>
      <c r="C214" s="3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2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8" customHeight="1">
      <c r="A215" s="3"/>
      <c r="B215" s="24"/>
      <c r="C215" s="3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2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8" customHeight="1">
      <c r="A216" s="3"/>
      <c r="B216" s="24"/>
      <c r="C216" s="3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2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8" customHeight="1">
      <c r="A217" s="3"/>
      <c r="B217" s="24"/>
      <c r="C217" s="3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2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8" customHeight="1">
      <c r="A218" s="3"/>
      <c r="B218" s="24"/>
      <c r="C218" s="3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2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8" customHeight="1">
      <c r="A219" s="3"/>
      <c r="B219" s="24"/>
      <c r="C219" s="3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2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8" customHeight="1">
      <c r="A220" s="3"/>
      <c r="B220" s="24"/>
      <c r="C220" s="3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2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8" customHeight="1">
      <c r="A221" s="3"/>
      <c r="B221" s="24"/>
      <c r="C221" s="3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2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8" customHeight="1">
      <c r="A222" s="3"/>
      <c r="B222" s="24"/>
      <c r="C222" s="3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2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8" customHeight="1">
      <c r="A223" s="3"/>
      <c r="B223" s="24"/>
      <c r="C223" s="3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2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8" customHeight="1">
      <c r="A224" s="3"/>
      <c r="B224" s="24"/>
      <c r="C224" s="3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2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8" customHeight="1">
      <c r="A225" s="3"/>
      <c r="B225" s="24"/>
      <c r="C225" s="3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2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8" customHeight="1">
      <c r="A226" s="3"/>
      <c r="B226" s="24"/>
      <c r="C226" s="3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2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8" customHeight="1">
      <c r="A227" s="3"/>
      <c r="B227" s="24"/>
      <c r="C227" s="3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2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8" customHeight="1">
      <c r="A228" s="3"/>
      <c r="B228" s="24"/>
      <c r="C228" s="3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2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8" customHeight="1">
      <c r="A229" s="3"/>
      <c r="B229" s="24"/>
      <c r="C229" s="3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2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8" customHeight="1">
      <c r="A230" s="3"/>
      <c r="B230" s="24"/>
      <c r="C230" s="3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2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8" customHeight="1">
      <c r="A231" s="3"/>
      <c r="B231" s="24"/>
      <c r="C231" s="3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2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8" customHeight="1">
      <c r="A232" s="3"/>
      <c r="B232" s="24"/>
      <c r="C232" s="3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2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8" customHeight="1">
      <c r="A233" s="3"/>
      <c r="B233" s="24"/>
      <c r="C233" s="3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2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8" customHeight="1">
      <c r="A234" s="3"/>
      <c r="B234" s="24"/>
      <c r="C234" s="3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2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8" customHeight="1">
      <c r="A235" s="3"/>
      <c r="B235" s="24"/>
      <c r="C235" s="3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2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8" customHeight="1">
      <c r="A236" s="3"/>
      <c r="B236" s="24"/>
      <c r="C236" s="3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2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8" customHeight="1">
      <c r="A237" s="3"/>
      <c r="B237" s="24"/>
      <c r="C237" s="3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2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8" customHeight="1">
      <c r="A238" s="3"/>
      <c r="B238" s="24"/>
      <c r="C238" s="3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2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8" customHeight="1">
      <c r="A239" s="3"/>
      <c r="B239" s="24"/>
      <c r="C239" s="3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2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8" customHeight="1">
      <c r="A240" s="3"/>
      <c r="B240" s="24"/>
      <c r="C240" s="3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2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8" customHeight="1">
      <c r="A241" s="3"/>
      <c r="B241" s="24"/>
      <c r="C241" s="3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2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8" customHeight="1">
      <c r="A242" s="3"/>
      <c r="B242" s="24"/>
      <c r="C242" s="3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2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8" customHeight="1">
      <c r="A243" s="3"/>
      <c r="B243" s="24"/>
      <c r="C243" s="3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2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>
      <c r="A244" s="3"/>
      <c r="B244" s="24"/>
      <c r="C244" s="3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>
      <c r="A245" s="3"/>
      <c r="B245" s="24"/>
      <c r="C245" s="3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>
      <c r="A246" s="3"/>
      <c r="B246" s="24"/>
      <c r="C246" s="3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>
      <c r="A247" s="3"/>
      <c r="B247" s="24"/>
      <c r="C247" s="3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>
      <c r="A248" s="3"/>
      <c r="B248" s="24"/>
      <c r="C248" s="3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>
      <c r="A249" s="3"/>
      <c r="B249" s="24"/>
      <c r="C249" s="3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>
      <c r="A250" s="3"/>
      <c r="B250" s="24"/>
      <c r="C250" s="3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>
      <c r="A251" s="3"/>
      <c r="B251" s="24"/>
      <c r="C251" s="3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>
      <c r="A252" s="3"/>
      <c r="B252" s="24"/>
      <c r="C252" s="3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>
      <c r="A253" s="31"/>
      <c r="B253" s="26"/>
      <c r="C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31"/>
      <c r="B254" s="26"/>
      <c r="C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31"/>
      <c r="B255" s="26"/>
      <c r="C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31"/>
      <c r="B256" s="26"/>
      <c r="C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31"/>
      <c r="B257" s="26"/>
      <c r="C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31"/>
      <c r="B258" s="26"/>
      <c r="C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31"/>
      <c r="B259" s="26"/>
      <c r="C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31"/>
      <c r="B260" s="26"/>
      <c r="C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31"/>
      <c r="B261" s="26"/>
      <c r="C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31"/>
      <c r="B262" s="26"/>
      <c r="C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31"/>
      <c r="B263" s="26"/>
      <c r="C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31"/>
      <c r="B264" s="26"/>
      <c r="C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31"/>
      <c r="B265" s="26"/>
      <c r="C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31"/>
      <c r="B266" s="26"/>
      <c r="C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31"/>
      <c r="B267" s="26"/>
      <c r="C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31"/>
      <c r="B268" s="26"/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31"/>
      <c r="B269" s="26"/>
      <c r="C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31"/>
      <c r="B270" s="26"/>
      <c r="C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31"/>
      <c r="B271" s="26"/>
      <c r="C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31"/>
      <c r="B272" s="26"/>
      <c r="C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31"/>
      <c r="B273" s="26"/>
      <c r="C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31"/>
      <c r="B274" s="26"/>
      <c r="C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31"/>
      <c r="B275" s="26"/>
      <c r="C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31"/>
      <c r="B276" s="26"/>
      <c r="C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31"/>
      <c r="B277" s="26"/>
      <c r="C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31"/>
      <c r="B278" s="26"/>
      <c r="C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31"/>
      <c r="B279" s="26"/>
      <c r="C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31"/>
      <c r="B280" s="26"/>
      <c r="C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31"/>
      <c r="B281" s="26"/>
      <c r="C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31"/>
      <c r="B282" s="26"/>
      <c r="C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31"/>
      <c r="B283" s="26"/>
      <c r="C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31"/>
      <c r="B284" s="26"/>
      <c r="C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31"/>
      <c r="B285" s="26"/>
      <c r="C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31"/>
      <c r="B286" s="26"/>
      <c r="C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31"/>
      <c r="B287" s="26"/>
      <c r="C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31"/>
      <c r="B288" s="26"/>
      <c r="C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31"/>
      <c r="B289" s="26"/>
      <c r="C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31"/>
      <c r="B290" s="26"/>
      <c r="C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31"/>
      <c r="B291" s="26"/>
      <c r="C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31"/>
      <c r="B292" s="26"/>
      <c r="C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31"/>
      <c r="B293" s="26"/>
      <c r="C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31"/>
      <c r="B294" s="26"/>
      <c r="C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31"/>
      <c r="B295" s="26"/>
      <c r="C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31"/>
      <c r="B296" s="26"/>
      <c r="C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31"/>
      <c r="B297" s="26"/>
      <c r="C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31"/>
      <c r="B298" s="26"/>
      <c r="C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31"/>
      <c r="B299" s="26"/>
      <c r="C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31"/>
      <c r="B300" s="26"/>
      <c r="C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31"/>
      <c r="B301" s="26"/>
      <c r="C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31"/>
      <c r="B302" s="26"/>
      <c r="C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31"/>
      <c r="B303" s="26"/>
      <c r="C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31"/>
      <c r="B304" s="26"/>
      <c r="C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31"/>
      <c r="B305" s="26"/>
      <c r="C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31"/>
      <c r="B306" s="26"/>
      <c r="C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31"/>
      <c r="B307" s="26"/>
      <c r="C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31"/>
      <c r="B308" s="26"/>
      <c r="C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31"/>
      <c r="B309" s="26"/>
      <c r="C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31"/>
      <c r="B310" s="26"/>
      <c r="C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31"/>
      <c r="B311" s="26"/>
      <c r="C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31"/>
      <c r="B312" s="26"/>
      <c r="C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31"/>
      <c r="B313" s="26"/>
      <c r="C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31"/>
      <c r="B314" s="26"/>
      <c r="C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31"/>
      <c r="B315" s="26"/>
      <c r="C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31"/>
      <c r="B316" s="26"/>
      <c r="C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31"/>
      <c r="B317" s="26"/>
      <c r="C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31"/>
      <c r="B318" s="26"/>
      <c r="C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31"/>
      <c r="B319" s="26"/>
      <c r="C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31"/>
      <c r="B320" s="26"/>
      <c r="C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31"/>
      <c r="B321" s="26"/>
      <c r="C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31"/>
      <c r="B322" s="26"/>
      <c r="C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31"/>
      <c r="B323" s="26"/>
      <c r="C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31"/>
      <c r="B324" s="26"/>
      <c r="C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31"/>
      <c r="B325" s="26"/>
      <c r="C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31"/>
      <c r="B326" s="26"/>
      <c r="C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31"/>
      <c r="B327" s="26"/>
      <c r="C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31"/>
      <c r="B328" s="26"/>
      <c r="C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31"/>
      <c r="B329" s="26"/>
      <c r="C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31"/>
      <c r="B330" s="26"/>
      <c r="C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31"/>
      <c r="B331" s="26"/>
      <c r="C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31"/>
      <c r="B332" s="26"/>
      <c r="C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31"/>
      <c r="B333" s="26"/>
      <c r="C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31"/>
      <c r="B334" s="26"/>
      <c r="C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31"/>
      <c r="B335" s="26"/>
      <c r="C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31"/>
      <c r="B336" s="26"/>
      <c r="C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31"/>
      <c r="B337" s="26"/>
      <c r="C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31"/>
      <c r="B338" s="26"/>
      <c r="C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31"/>
      <c r="B339" s="26"/>
      <c r="C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31"/>
      <c r="B340" s="26"/>
      <c r="C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31"/>
      <c r="B341" s="26"/>
      <c r="C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31"/>
      <c r="B342" s="26"/>
      <c r="C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31"/>
      <c r="B343" s="26"/>
      <c r="C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31"/>
      <c r="B344" s="26"/>
      <c r="C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31"/>
      <c r="B345" s="26"/>
      <c r="C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31"/>
      <c r="B346" s="26"/>
      <c r="C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31"/>
      <c r="B347" s="26"/>
      <c r="C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31"/>
      <c r="B348" s="26"/>
      <c r="C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31"/>
      <c r="B349" s="26"/>
      <c r="C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31"/>
      <c r="B350" s="26"/>
      <c r="C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31"/>
      <c r="B351" s="26"/>
      <c r="C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31"/>
      <c r="B352" s="26"/>
      <c r="C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31"/>
      <c r="B353" s="26"/>
      <c r="C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31"/>
      <c r="B354" s="26"/>
      <c r="C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31"/>
      <c r="B355" s="26"/>
      <c r="C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31"/>
      <c r="B356" s="26"/>
      <c r="C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31"/>
      <c r="B357" s="26"/>
      <c r="C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31"/>
      <c r="B358" s="26"/>
      <c r="C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31"/>
      <c r="B359" s="26"/>
      <c r="C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31"/>
      <c r="B360" s="26"/>
      <c r="C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31"/>
      <c r="B361" s="26"/>
      <c r="C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31"/>
      <c r="B362" s="26"/>
      <c r="C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31"/>
      <c r="B363" s="26"/>
      <c r="C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31"/>
      <c r="B364" s="26"/>
      <c r="C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31"/>
      <c r="B365" s="26"/>
      <c r="C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31"/>
      <c r="B366" s="26"/>
      <c r="C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31"/>
      <c r="B367" s="26"/>
      <c r="C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31"/>
      <c r="B368" s="26"/>
      <c r="C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31"/>
      <c r="B369" s="26"/>
      <c r="C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31"/>
      <c r="B370" s="26"/>
      <c r="C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31"/>
      <c r="B371" s="26"/>
      <c r="C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31"/>
      <c r="B372" s="26"/>
      <c r="C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31"/>
      <c r="B373" s="26"/>
      <c r="C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31"/>
      <c r="B374" s="26"/>
      <c r="C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31"/>
      <c r="B375" s="26"/>
      <c r="C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31"/>
      <c r="B376" s="26"/>
      <c r="C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31"/>
      <c r="B377" s="26"/>
      <c r="C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31"/>
      <c r="B378" s="26"/>
      <c r="C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31"/>
      <c r="B379" s="26"/>
      <c r="C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31"/>
      <c r="B380" s="26"/>
      <c r="C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31"/>
      <c r="B381" s="26"/>
      <c r="C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31"/>
      <c r="B382" s="26"/>
      <c r="C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31"/>
      <c r="B383" s="26"/>
      <c r="C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31"/>
      <c r="B384" s="26"/>
      <c r="C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31"/>
      <c r="B385" s="26"/>
      <c r="C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31"/>
      <c r="B386" s="26"/>
      <c r="C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31"/>
      <c r="B387" s="26"/>
      <c r="C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31"/>
      <c r="B388" s="26"/>
      <c r="C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31"/>
      <c r="B389" s="26"/>
      <c r="C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31"/>
      <c r="B390" s="26"/>
      <c r="C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31"/>
      <c r="B391" s="26"/>
      <c r="C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31"/>
      <c r="B392" s="26"/>
      <c r="C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31"/>
      <c r="B393" s="26"/>
      <c r="C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31"/>
      <c r="B394" s="26"/>
      <c r="C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31"/>
      <c r="B395" s="26"/>
      <c r="C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31"/>
      <c r="B396" s="26"/>
      <c r="C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31"/>
      <c r="B397" s="26"/>
      <c r="C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31"/>
      <c r="B398" s="26"/>
      <c r="C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31"/>
      <c r="B399" s="26"/>
      <c r="C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31"/>
      <c r="B400" s="26"/>
      <c r="C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31"/>
      <c r="B401" s="26"/>
      <c r="C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31"/>
      <c r="B402" s="26"/>
      <c r="C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31"/>
      <c r="B403" s="26"/>
      <c r="C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31"/>
      <c r="B404" s="26"/>
      <c r="C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31"/>
      <c r="B405" s="26"/>
      <c r="C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31"/>
      <c r="B406" s="26"/>
      <c r="C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31"/>
      <c r="B407" s="26"/>
      <c r="C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31"/>
      <c r="B408" s="26"/>
      <c r="C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31"/>
      <c r="B409" s="26"/>
      <c r="C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31"/>
      <c r="B410" s="26"/>
      <c r="C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31"/>
      <c r="B411" s="26"/>
      <c r="C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31"/>
      <c r="B412" s="26"/>
      <c r="C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31"/>
      <c r="B413" s="26"/>
      <c r="C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31"/>
      <c r="B414" s="26"/>
      <c r="C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31"/>
      <c r="B415" s="26"/>
      <c r="C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31"/>
      <c r="B416" s="26"/>
      <c r="C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31"/>
      <c r="B417" s="26"/>
      <c r="C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31"/>
      <c r="B418" s="26"/>
      <c r="C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31"/>
      <c r="B419" s="26"/>
      <c r="C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31"/>
      <c r="B420" s="26"/>
      <c r="C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31"/>
      <c r="B421" s="26"/>
      <c r="C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31"/>
      <c r="B422" s="26"/>
      <c r="C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31"/>
      <c r="B423" s="26"/>
      <c r="C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31"/>
      <c r="B424" s="26"/>
      <c r="C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31"/>
      <c r="B425" s="26"/>
      <c r="C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31"/>
      <c r="B426" s="26"/>
      <c r="C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31"/>
      <c r="B427" s="26"/>
      <c r="C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31"/>
      <c r="B428" s="26"/>
      <c r="C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31"/>
      <c r="B429" s="26"/>
      <c r="C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31"/>
      <c r="B430" s="26"/>
      <c r="C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31"/>
      <c r="B431" s="26"/>
      <c r="C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31"/>
      <c r="B432" s="26"/>
      <c r="C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31"/>
      <c r="B433" s="26"/>
      <c r="C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31"/>
      <c r="B434" s="26"/>
      <c r="C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31"/>
      <c r="B435" s="26"/>
      <c r="C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31"/>
      <c r="B436" s="26"/>
      <c r="C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31"/>
      <c r="B437" s="26"/>
      <c r="C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31"/>
      <c r="B438" s="26"/>
      <c r="C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31"/>
      <c r="B439" s="26"/>
      <c r="C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31"/>
      <c r="B440" s="26"/>
      <c r="C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31"/>
      <c r="B441" s="26"/>
      <c r="C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31"/>
      <c r="B442" s="26"/>
      <c r="C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31"/>
      <c r="B443" s="26"/>
      <c r="C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31"/>
      <c r="B444" s="26"/>
      <c r="C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31"/>
      <c r="B445" s="26"/>
      <c r="C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31"/>
      <c r="B446" s="26"/>
      <c r="C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31"/>
      <c r="B447" s="26"/>
      <c r="C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31"/>
      <c r="B448" s="26"/>
      <c r="C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31"/>
      <c r="B449" s="26"/>
      <c r="C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31"/>
      <c r="B450" s="26"/>
      <c r="C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31"/>
      <c r="B451" s="26"/>
      <c r="C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31"/>
      <c r="B452" s="26"/>
      <c r="C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31"/>
      <c r="B453" s="26"/>
      <c r="C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31"/>
      <c r="B454" s="26"/>
      <c r="C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31"/>
      <c r="B455" s="26"/>
      <c r="C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31"/>
      <c r="B456" s="26"/>
      <c r="C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31"/>
      <c r="B457" s="26"/>
      <c r="C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31"/>
      <c r="B458" s="26"/>
      <c r="C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31"/>
      <c r="B459" s="26"/>
      <c r="C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31"/>
      <c r="B460" s="26"/>
      <c r="C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31"/>
      <c r="B461" s="26"/>
      <c r="C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31"/>
      <c r="B462" s="26"/>
      <c r="C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31"/>
      <c r="B463" s="26"/>
      <c r="C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31"/>
      <c r="B464" s="26"/>
      <c r="C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31"/>
      <c r="B465" s="26"/>
      <c r="C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31"/>
      <c r="B466" s="26"/>
      <c r="C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31"/>
      <c r="B467" s="26"/>
      <c r="C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31"/>
      <c r="B468" s="26"/>
      <c r="C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31"/>
      <c r="B469" s="26"/>
      <c r="C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31"/>
      <c r="B470" s="26"/>
      <c r="C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31"/>
      <c r="B471" s="26"/>
      <c r="C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31"/>
      <c r="B472" s="26"/>
      <c r="C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31"/>
      <c r="B473" s="26"/>
      <c r="C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31"/>
      <c r="B474" s="26"/>
      <c r="C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31"/>
      <c r="B475" s="26"/>
      <c r="C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31"/>
      <c r="B476" s="26"/>
      <c r="C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31"/>
      <c r="B477" s="26"/>
      <c r="C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31"/>
      <c r="B478" s="26"/>
      <c r="C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31"/>
      <c r="B479" s="26"/>
      <c r="C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31"/>
      <c r="B480" s="26"/>
      <c r="C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31"/>
      <c r="B481" s="26"/>
      <c r="C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31"/>
      <c r="B482" s="26"/>
      <c r="C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31"/>
      <c r="B483" s="26"/>
      <c r="C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31"/>
      <c r="B484" s="26"/>
      <c r="C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31"/>
      <c r="B485" s="26"/>
      <c r="C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31"/>
      <c r="B486" s="26"/>
      <c r="C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31"/>
      <c r="B487" s="26"/>
      <c r="C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31"/>
      <c r="B488" s="26"/>
      <c r="C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31"/>
      <c r="B489" s="26"/>
      <c r="C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31"/>
      <c r="B490" s="26"/>
      <c r="C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31"/>
      <c r="B491" s="26"/>
      <c r="C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31"/>
      <c r="B492" s="26"/>
      <c r="C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31"/>
      <c r="B493" s="26"/>
      <c r="C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31"/>
      <c r="B494" s="26"/>
      <c r="C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31"/>
      <c r="B495" s="26"/>
      <c r="C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31"/>
      <c r="B496" s="26"/>
      <c r="C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31"/>
      <c r="B497" s="26"/>
      <c r="C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31"/>
      <c r="B498" s="26"/>
      <c r="C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31"/>
      <c r="B499" s="26"/>
      <c r="C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31"/>
      <c r="B500" s="26"/>
      <c r="C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31"/>
      <c r="B501" s="26"/>
      <c r="C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31"/>
      <c r="B502" s="26"/>
      <c r="C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31"/>
      <c r="B503" s="26"/>
      <c r="C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31"/>
      <c r="B504" s="26"/>
      <c r="C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31"/>
      <c r="B505" s="26"/>
      <c r="C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31"/>
      <c r="B506" s="26"/>
      <c r="C506" s="40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31"/>
      <c r="B507" s="26"/>
      <c r="C507" s="40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31"/>
      <c r="B508" s="26"/>
      <c r="C508" s="40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31"/>
      <c r="B509" s="26"/>
      <c r="C509" s="40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31"/>
      <c r="B510" s="26"/>
      <c r="C510" s="40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31"/>
      <c r="B511" s="26"/>
      <c r="C511" s="40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31"/>
      <c r="B512" s="26"/>
      <c r="C512" s="40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31"/>
      <c r="B513" s="26"/>
      <c r="C513" s="40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31"/>
      <c r="B514" s="26"/>
      <c r="C514" s="40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31"/>
      <c r="B515" s="26"/>
      <c r="C515" s="40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31"/>
      <c r="B516" s="26"/>
      <c r="C516" s="40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31"/>
      <c r="B517" s="26"/>
      <c r="C517" s="40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31"/>
      <c r="B518" s="26"/>
      <c r="C518" s="40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31"/>
      <c r="B519" s="26"/>
      <c r="C519" s="40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31"/>
      <c r="B520" s="26"/>
      <c r="C520" s="40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31"/>
      <c r="B521" s="26"/>
      <c r="C521" s="40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31"/>
      <c r="B522" s="26"/>
      <c r="C522" s="40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31"/>
      <c r="B523" s="26"/>
      <c r="C523" s="40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31"/>
      <c r="B524" s="26"/>
      <c r="C524" s="40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31"/>
      <c r="B525" s="26"/>
      <c r="C525" s="40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31"/>
      <c r="B526" s="26"/>
      <c r="C526" s="40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31"/>
      <c r="B527" s="26"/>
      <c r="C527" s="40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31"/>
      <c r="B528" s="26"/>
      <c r="C528" s="40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31"/>
      <c r="B529" s="26"/>
      <c r="C529" s="40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31"/>
      <c r="B530" s="26"/>
      <c r="C530" s="40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31"/>
      <c r="B531" s="26"/>
      <c r="C531" s="40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31"/>
      <c r="B532" s="26"/>
      <c r="C532" s="40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31"/>
      <c r="B533" s="26"/>
      <c r="C533" s="40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31"/>
      <c r="B534" s="26"/>
      <c r="C534" s="40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31"/>
      <c r="B535" s="26"/>
      <c r="C535" s="40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31"/>
      <c r="B536" s="26"/>
      <c r="C536" s="40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31"/>
      <c r="B537" s="26"/>
      <c r="C537" s="40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31"/>
      <c r="B538" s="26"/>
      <c r="C538" s="40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31"/>
      <c r="B539" s="26"/>
      <c r="C539" s="40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31"/>
      <c r="B540" s="26"/>
      <c r="C540" s="40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31"/>
      <c r="B541" s="26"/>
      <c r="C541" s="40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31"/>
      <c r="B542" s="26"/>
      <c r="C542" s="40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31"/>
      <c r="B543" s="26"/>
      <c r="C543" s="40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31"/>
      <c r="B544" s="26"/>
      <c r="C544" s="40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31"/>
      <c r="B545" s="26"/>
      <c r="C545" s="40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31"/>
      <c r="B546" s="26"/>
      <c r="C546" s="40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31"/>
      <c r="B547" s="26"/>
      <c r="C547" s="40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31"/>
      <c r="B548" s="26"/>
      <c r="C548" s="40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31"/>
      <c r="B549" s="26"/>
      <c r="C549" s="40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31"/>
      <c r="B550" s="26"/>
      <c r="C550" s="40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31"/>
      <c r="B551" s="26"/>
      <c r="C551" s="40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31"/>
      <c r="B552" s="26"/>
      <c r="C552" s="40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31"/>
      <c r="B553" s="26"/>
      <c r="C553" s="40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31"/>
      <c r="B554" s="26"/>
      <c r="C554" s="40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31"/>
      <c r="B555" s="26"/>
      <c r="C555" s="40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31"/>
      <c r="B556" s="26"/>
      <c r="C556" s="40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31"/>
      <c r="B557" s="26"/>
      <c r="C557" s="40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31"/>
      <c r="B558" s="26"/>
      <c r="C558" s="40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31"/>
      <c r="B559" s="26"/>
      <c r="C559" s="40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31"/>
      <c r="B560" s="26"/>
      <c r="C560" s="40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31"/>
      <c r="B561" s="26"/>
      <c r="C561" s="40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31"/>
      <c r="B562" s="26"/>
      <c r="C562" s="40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31"/>
      <c r="B563" s="26"/>
      <c r="C563" s="40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31"/>
      <c r="B564" s="26"/>
      <c r="C564" s="40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31"/>
      <c r="B565" s="26"/>
      <c r="C565" s="40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31"/>
      <c r="B566" s="26"/>
      <c r="C566" s="40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31"/>
      <c r="B567" s="26"/>
      <c r="C567" s="40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31"/>
      <c r="B568" s="26"/>
      <c r="C568" s="40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31"/>
      <c r="B569" s="26"/>
      <c r="C569" s="40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31"/>
      <c r="B570" s="26"/>
      <c r="C570" s="40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31"/>
      <c r="B571" s="26"/>
      <c r="C571" s="40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31"/>
      <c r="B572" s="26"/>
      <c r="C572" s="40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31"/>
      <c r="B573" s="26"/>
      <c r="C573" s="40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31"/>
      <c r="B574" s="26"/>
      <c r="C574" s="40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31"/>
      <c r="B575" s="26"/>
      <c r="C575" s="40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31"/>
      <c r="B576" s="26"/>
      <c r="C576" s="40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31"/>
      <c r="B577" s="26"/>
      <c r="C577" s="40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31"/>
      <c r="B578" s="26"/>
      <c r="C578" s="40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31"/>
      <c r="B579" s="26"/>
      <c r="C579" s="40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31"/>
      <c r="B580" s="26"/>
      <c r="C580" s="40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31"/>
      <c r="B581" s="26"/>
      <c r="C581" s="40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31"/>
      <c r="B582" s="26"/>
      <c r="C582" s="40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31"/>
      <c r="B583" s="26"/>
      <c r="C583" s="40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31"/>
      <c r="B584" s="26"/>
      <c r="C584" s="40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31"/>
      <c r="B585" s="26"/>
      <c r="C585" s="40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31"/>
      <c r="B586" s="26"/>
      <c r="C586" s="40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31"/>
      <c r="B587" s="26"/>
      <c r="C587" s="40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31"/>
      <c r="B588" s="26"/>
      <c r="C588" s="40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31"/>
      <c r="B589" s="26"/>
      <c r="C589" s="40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31"/>
      <c r="B590" s="26"/>
      <c r="C590" s="40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31"/>
      <c r="B591" s="26"/>
      <c r="C591" s="40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31"/>
      <c r="B592" s="26"/>
      <c r="C592" s="40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31"/>
      <c r="B593" s="26"/>
      <c r="C593" s="40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31"/>
      <c r="B594" s="26"/>
      <c r="C594" s="40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31"/>
      <c r="B595" s="26"/>
      <c r="C595" s="40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31"/>
      <c r="B596" s="26"/>
      <c r="C596" s="40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31"/>
      <c r="B597" s="26"/>
      <c r="C597" s="40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31"/>
      <c r="B598" s="26"/>
      <c r="C598" s="40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31"/>
      <c r="B599" s="26"/>
      <c r="C599" s="40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31"/>
      <c r="B600" s="26"/>
      <c r="C600" s="40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31"/>
      <c r="B601" s="26"/>
      <c r="C601" s="40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31"/>
      <c r="B602" s="26"/>
      <c r="C602" s="40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31"/>
      <c r="B603" s="26"/>
      <c r="C603" s="40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31"/>
      <c r="B604" s="26"/>
      <c r="C604" s="40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31"/>
      <c r="B605" s="26"/>
      <c r="C605" s="40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31"/>
      <c r="B606" s="26"/>
      <c r="C606" s="40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31"/>
      <c r="B607" s="26"/>
      <c r="C607" s="40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31"/>
      <c r="B608" s="26"/>
      <c r="C608" s="40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31"/>
      <c r="B609" s="26"/>
      <c r="C609" s="40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31"/>
      <c r="B610" s="26"/>
      <c r="C610" s="40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31"/>
      <c r="B611" s="26"/>
      <c r="C611" s="40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31"/>
      <c r="B612" s="26"/>
      <c r="C612" s="40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31"/>
      <c r="B613" s="26"/>
      <c r="C613" s="40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31"/>
      <c r="B614" s="26"/>
      <c r="C614" s="40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31"/>
      <c r="B615" s="26"/>
      <c r="C615" s="40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31"/>
      <c r="B616" s="26"/>
      <c r="C616" s="40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31"/>
      <c r="B617" s="26"/>
      <c r="C617" s="40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31"/>
      <c r="B618" s="26"/>
      <c r="C618" s="40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31"/>
      <c r="B619" s="26"/>
      <c r="C619" s="40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31"/>
      <c r="B620" s="26"/>
      <c r="C620" s="40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31"/>
      <c r="B621" s="26"/>
      <c r="C621" s="40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31"/>
      <c r="B622" s="26"/>
      <c r="C622" s="40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31"/>
      <c r="B623" s="26"/>
      <c r="C623" s="40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31"/>
      <c r="B624" s="26"/>
      <c r="C624" s="40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31"/>
      <c r="B625" s="26"/>
      <c r="C625" s="40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31"/>
      <c r="B626" s="26"/>
      <c r="C626" s="40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31"/>
      <c r="B627" s="26"/>
      <c r="C627" s="40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31"/>
      <c r="B628" s="26"/>
      <c r="C628" s="40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31"/>
      <c r="B629" s="26"/>
      <c r="C629" s="40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31"/>
      <c r="B630" s="26"/>
      <c r="C630" s="40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31"/>
      <c r="B631" s="26"/>
      <c r="C631" s="40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31"/>
      <c r="B632" s="26"/>
      <c r="C632" s="40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31"/>
      <c r="B633" s="26"/>
      <c r="C633" s="40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31"/>
      <c r="B634" s="26"/>
      <c r="C634" s="40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31"/>
      <c r="B635" s="26"/>
      <c r="C635" s="40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31"/>
      <c r="B636" s="26"/>
      <c r="C636" s="40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31"/>
      <c r="B637" s="26"/>
      <c r="C637" s="40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31"/>
      <c r="B638" s="26"/>
      <c r="C638" s="40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31"/>
      <c r="B639" s="26"/>
      <c r="C639" s="40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31"/>
      <c r="B640" s="26"/>
      <c r="C640" s="40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31"/>
      <c r="B641" s="26"/>
      <c r="C641" s="40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31"/>
      <c r="B642" s="26"/>
      <c r="C642" s="40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31"/>
      <c r="B643" s="26"/>
      <c r="C643" s="40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31"/>
      <c r="B644" s="26"/>
      <c r="C644" s="40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31"/>
      <c r="B645" s="26"/>
      <c r="C645" s="40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31"/>
      <c r="B646" s="26"/>
      <c r="C646" s="40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31"/>
      <c r="B647" s="26"/>
      <c r="C647" s="40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31"/>
      <c r="B648" s="26"/>
      <c r="C648" s="40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31"/>
      <c r="B649" s="26"/>
      <c r="C649" s="40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31"/>
      <c r="B650" s="26"/>
      <c r="C650" s="40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31"/>
      <c r="B651" s="26"/>
      <c r="C651" s="40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31"/>
      <c r="B652" s="26"/>
      <c r="C652" s="40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31"/>
      <c r="B653" s="26"/>
      <c r="C653" s="40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31"/>
      <c r="B654" s="26"/>
      <c r="C654" s="40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31"/>
      <c r="B655" s="26"/>
      <c r="C655" s="40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31"/>
      <c r="B656" s="26"/>
      <c r="C656" s="40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31"/>
      <c r="B657" s="26"/>
      <c r="C657" s="40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31"/>
      <c r="B658" s="26"/>
      <c r="C658" s="40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31"/>
      <c r="B659" s="26"/>
      <c r="C659" s="40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31"/>
      <c r="B660" s="26"/>
      <c r="C660" s="40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31"/>
      <c r="B661" s="26"/>
      <c r="C661" s="40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31"/>
      <c r="B662" s="26"/>
      <c r="C662" s="40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31"/>
      <c r="B663" s="26"/>
      <c r="C663" s="40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31"/>
      <c r="B664" s="26"/>
      <c r="C664" s="40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31"/>
      <c r="B665" s="26"/>
      <c r="C665" s="40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31"/>
      <c r="B666" s="26"/>
      <c r="C666" s="40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31"/>
      <c r="B667" s="26"/>
      <c r="C667" s="40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31"/>
      <c r="B668" s="26"/>
      <c r="C668" s="40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31"/>
      <c r="B669" s="26"/>
      <c r="C669" s="40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31"/>
      <c r="B670" s="26"/>
      <c r="C670" s="40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31"/>
      <c r="B671" s="26"/>
      <c r="C671" s="40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31"/>
      <c r="B672" s="26"/>
      <c r="C672" s="40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31"/>
      <c r="B673" s="26"/>
      <c r="C673" s="40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31"/>
      <c r="B674" s="26"/>
      <c r="C674" s="40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31"/>
      <c r="B675" s="26"/>
      <c r="C675" s="40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31"/>
      <c r="B676" s="26"/>
      <c r="C676" s="40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31"/>
      <c r="B677" s="26"/>
      <c r="C677" s="40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31"/>
      <c r="B678" s="26"/>
      <c r="C678" s="40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31"/>
      <c r="B679" s="26"/>
      <c r="C679" s="40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31"/>
      <c r="B680" s="26"/>
      <c r="C680" s="40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31"/>
      <c r="B681" s="26"/>
      <c r="C681" s="40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31"/>
      <c r="B682" s="26"/>
      <c r="C682" s="40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31"/>
      <c r="B683" s="26"/>
      <c r="C683" s="40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31"/>
      <c r="B684" s="26"/>
      <c r="C684" s="40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31"/>
      <c r="B685" s="26"/>
      <c r="C685" s="40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31"/>
      <c r="B686" s="26"/>
      <c r="C686" s="40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31"/>
      <c r="B687" s="26"/>
      <c r="C687" s="40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31"/>
      <c r="B688" s="26"/>
      <c r="C688" s="40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31"/>
      <c r="B689" s="26"/>
      <c r="C689" s="40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31"/>
      <c r="B690" s="26"/>
      <c r="C690" s="40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31"/>
      <c r="B691" s="26"/>
      <c r="C691" s="40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31"/>
      <c r="B692" s="26"/>
      <c r="C692" s="40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31"/>
      <c r="B693" s="26"/>
      <c r="C693" s="40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31"/>
      <c r="B694" s="26"/>
      <c r="C694" s="40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31"/>
      <c r="B695" s="26"/>
      <c r="C695" s="40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31"/>
      <c r="B696" s="26"/>
      <c r="C696" s="40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31"/>
      <c r="B697" s="26"/>
      <c r="C697" s="40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31"/>
      <c r="B698" s="26"/>
      <c r="C698" s="40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31"/>
      <c r="B699" s="26"/>
      <c r="C699" s="40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31"/>
      <c r="B700" s="26"/>
      <c r="C700" s="40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31"/>
      <c r="B701" s="26"/>
      <c r="C701" s="40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31"/>
      <c r="B702" s="26"/>
      <c r="C702" s="40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31"/>
      <c r="B703" s="26"/>
      <c r="C703" s="40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31"/>
      <c r="B704" s="26"/>
      <c r="C704" s="40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31"/>
      <c r="B705" s="26"/>
      <c r="C705" s="40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31"/>
      <c r="B706" s="26"/>
      <c r="C706" s="40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31"/>
      <c r="B707" s="26"/>
      <c r="C707" s="40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31"/>
      <c r="B708" s="26"/>
      <c r="C708" s="40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31"/>
      <c r="B709" s="26"/>
      <c r="C709" s="40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31"/>
      <c r="B710" s="26"/>
      <c r="C710" s="40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31"/>
      <c r="B711" s="26"/>
      <c r="C711" s="40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31"/>
      <c r="B712" s="26"/>
      <c r="C712" s="40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31"/>
      <c r="B713" s="26"/>
      <c r="C713" s="40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31"/>
      <c r="B714" s="26"/>
      <c r="C714" s="40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31"/>
      <c r="B715" s="26"/>
      <c r="C715" s="40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31"/>
      <c r="B716" s="26"/>
      <c r="C716" s="40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31"/>
      <c r="B717" s="26"/>
      <c r="C717" s="40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31"/>
      <c r="B718" s="26"/>
      <c r="C718" s="40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31"/>
      <c r="B719" s="26"/>
      <c r="C719" s="40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31"/>
      <c r="B720" s="26"/>
      <c r="C720" s="40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31"/>
      <c r="B721" s="26"/>
      <c r="C721" s="40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31"/>
      <c r="B722" s="26"/>
      <c r="C722" s="40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31"/>
      <c r="B723" s="26"/>
      <c r="C723" s="40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31"/>
      <c r="B724" s="26"/>
      <c r="C724" s="40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31"/>
      <c r="B725" s="26"/>
      <c r="C725" s="40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31"/>
      <c r="B726" s="26"/>
      <c r="C726" s="40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31"/>
      <c r="B727" s="26"/>
      <c r="C727" s="40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31"/>
      <c r="B728" s="26"/>
      <c r="C728" s="40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31"/>
      <c r="B729" s="26"/>
      <c r="C729" s="40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31"/>
      <c r="B730" s="26"/>
      <c r="C730" s="40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31"/>
      <c r="B731" s="26"/>
      <c r="C731" s="40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31"/>
      <c r="B732" s="26"/>
      <c r="C732" s="40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31"/>
      <c r="B733" s="26"/>
      <c r="C733" s="40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31"/>
      <c r="B734" s="26"/>
      <c r="C734" s="40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31"/>
      <c r="B735" s="26"/>
      <c r="C735" s="40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31"/>
      <c r="B736" s="26"/>
      <c r="C736" s="40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31"/>
      <c r="B737" s="26"/>
      <c r="C737" s="40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31"/>
      <c r="B738" s="26"/>
      <c r="C738" s="40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31"/>
      <c r="B739" s="26"/>
      <c r="C739" s="40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31"/>
      <c r="B740" s="26"/>
      <c r="C740" s="40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31"/>
      <c r="B741" s="26"/>
      <c r="C741" s="40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31"/>
      <c r="B742" s="26"/>
      <c r="C742" s="40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31"/>
      <c r="B743" s="26"/>
      <c r="C743" s="40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31"/>
      <c r="B744" s="26"/>
      <c r="C744" s="40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31"/>
      <c r="B745" s="26"/>
      <c r="C745" s="40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31"/>
      <c r="B746" s="26"/>
      <c r="C746" s="40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31"/>
      <c r="B747" s="26"/>
      <c r="C747" s="40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31"/>
      <c r="B748" s="26"/>
      <c r="C748" s="40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31"/>
      <c r="B749" s="26"/>
      <c r="C749" s="40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31"/>
      <c r="B750" s="26"/>
      <c r="C750" s="40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31"/>
      <c r="B751" s="26"/>
      <c r="C751" s="40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31"/>
      <c r="B752" s="26"/>
      <c r="C752" s="40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31"/>
      <c r="B753" s="26"/>
      <c r="C753" s="40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31"/>
      <c r="B754" s="26"/>
      <c r="C754" s="40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31"/>
      <c r="B755" s="26"/>
      <c r="C755" s="40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31"/>
      <c r="B756" s="26"/>
      <c r="C756" s="40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31"/>
      <c r="B757" s="26"/>
      <c r="C757" s="40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31"/>
      <c r="B758" s="26"/>
      <c r="C758" s="40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31"/>
      <c r="B759" s="26"/>
      <c r="C759" s="40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31"/>
      <c r="B760" s="26"/>
      <c r="C760" s="40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31"/>
      <c r="B761" s="26"/>
      <c r="C761" s="40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31"/>
      <c r="B762" s="26"/>
      <c r="C762" s="40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31"/>
      <c r="B763" s="26"/>
      <c r="C763" s="40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31"/>
      <c r="B764" s="26"/>
      <c r="C764" s="40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31"/>
      <c r="B765" s="26"/>
      <c r="C765" s="40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31"/>
      <c r="B766" s="26"/>
      <c r="C766" s="40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31"/>
      <c r="B767" s="26"/>
      <c r="C767" s="40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31"/>
      <c r="B768" s="26"/>
      <c r="C768" s="40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31"/>
      <c r="B769" s="26"/>
      <c r="C769" s="40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31"/>
      <c r="B770" s="26"/>
      <c r="C770" s="40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31"/>
      <c r="B771" s="26"/>
      <c r="C771" s="40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31"/>
      <c r="B772" s="26"/>
      <c r="C772" s="40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31"/>
      <c r="B773" s="26"/>
      <c r="C773" s="40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31"/>
      <c r="B774" s="26"/>
      <c r="C774" s="40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31"/>
      <c r="B775" s="26"/>
      <c r="C775" s="40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31"/>
      <c r="B776" s="26"/>
      <c r="C776" s="40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31"/>
      <c r="B777" s="26"/>
      <c r="C777" s="40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31"/>
      <c r="B778" s="26"/>
      <c r="C778" s="40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31"/>
      <c r="B779" s="26"/>
      <c r="C779" s="40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31"/>
      <c r="B780" s="26"/>
      <c r="C780" s="40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31"/>
      <c r="B781" s="26"/>
      <c r="C781" s="40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31"/>
      <c r="B782" s="26"/>
      <c r="C782" s="40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31"/>
      <c r="B783" s="26"/>
      <c r="C783" s="40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31"/>
      <c r="B784" s="26"/>
      <c r="C784" s="40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31"/>
      <c r="B785" s="26"/>
      <c r="C785" s="40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31"/>
      <c r="B786" s="26"/>
      <c r="C786" s="40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31"/>
      <c r="B787" s="26"/>
      <c r="C787" s="40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31"/>
      <c r="B788" s="26"/>
      <c r="C788" s="40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31"/>
      <c r="B789" s="26"/>
      <c r="C789" s="40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31"/>
      <c r="B790" s="26"/>
      <c r="C790" s="40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31"/>
      <c r="B791" s="26"/>
      <c r="C791" s="40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31"/>
      <c r="B792" s="26"/>
      <c r="C792" s="40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31"/>
      <c r="B793" s="26"/>
      <c r="C793" s="40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31"/>
      <c r="B794" s="26"/>
      <c r="C794" s="40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31"/>
      <c r="B795" s="26"/>
      <c r="C795" s="40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31"/>
      <c r="B796" s="26"/>
      <c r="C796" s="40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31"/>
      <c r="B797" s="26"/>
      <c r="C797" s="40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31"/>
      <c r="B798" s="26"/>
      <c r="C798" s="40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31"/>
      <c r="B799" s="26"/>
      <c r="C799" s="40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31"/>
      <c r="B800" s="26"/>
      <c r="C800" s="40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31"/>
      <c r="B801" s="26"/>
      <c r="C801" s="40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31"/>
      <c r="B802" s="26"/>
      <c r="C802" s="40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31"/>
      <c r="B803" s="26"/>
      <c r="C803" s="40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31"/>
      <c r="B804" s="26"/>
      <c r="C804" s="40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31"/>
      <c r="B805" s="26"/>
      <c r="C805" s="40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31"/>
      <c r="B806" s="26"/>
      <c r="C806" s="40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31"/>
      <c r="B807" s="26"/>
      <c r="C807" s="40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31"/>
      <c r="B808" s="26"/>
      <c r="C808" s="40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31"/>
      <c r="B809" s="26"/>
      <c r="C809" s="40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31"/>
      <c r="B810" s="26"/>
      <c r="C810" s="40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31"/>
      <c r="B811" s="26"/>
      <c r="C811" s="40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31"/>
      <c r="B812" s="26"/>
      <c r="C812" s="40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31"/>
      <c r="B813" s="26"/>
      <c r="C813" s="40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31"/>
      <c r="B814" s="26"/>
      <c r="C814" s="40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31"/>
      <c r="B815" s="26"/>
      <c r="C815" s="40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31"/>
      <c r="B816" s="26"/>
      <c r="C816" s="40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31"/>
      <c r="B817" s="26"/>
      <c r="C817" s="40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31"/>
      <c r="B818" s="26"/>
      <c r="C818" s="40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31"/>
      <c r="B819" s="26"/>
      <c r="C819" s="40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31"/>
      <c r="B820" s="26"/>
      <c r="C820" s="40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31"/>
      <c r="B821" s="26"/>
      <c r="C821" s="40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31"/>
      <c r="B822" s="26"/>
      <c r="C822" s="40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31"/>
      <c r="B823" s="26"/>
      <c r="C823" s="40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31"/>
      <c r="B824" s="26"/>
      <c r="C824" s="40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31"/>
      <c r="B825" s="26"/>
      <c r="C825" s="40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31"/>
      <c r="B826" s="26"/>
      <c r="C826" s="40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31"/>
      <c r="B827" s="26"/>
      <c r="C827" s="40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31"/>
      <c r="B828" s="26"/>
      <c r="C828" s="40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31"/>
      <c r="B829" s="26"/>
      <c r="C829" s="40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31"/>
      <c r="B830" s="26"/>
      <c r="C830" s="40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31"/>
      <c r="B831" s="26"/>
      <c r="C831" s="40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31"/>
      <c r="B832" s="26"/>
      <c r="C832" s="40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31"/>
      <c r="B833" s="26"/>
      <c r="C833" s="40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31"/>
      <c r="B834" s="26"/>
      <c r="C834" s="40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31"/>
      <c r="B835" s="26"/>
      <c r="C835" s="40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31"/>
      <c r="B836" s="26"/>
      <c r="C836" s="40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31"/>
      <c r="B837" s="26"/>
      <c r="C837" s="40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31"/>
      <c r="B838" s="26"/>
      <c r="C838" s="40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31"/>
      <c r="B839" s="26"/>
      <c r="C839" s="40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31"/>
      <c r="B840" s="26"/>
      <c r="C840" s="40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31"/>
      <c r="B841" s="26"/>
      <c r="C841" s="40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31"/>
      <c r="B842" s="26"/>
      <c r="C842" s="40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31"/>
      <c r="B843" s="26"/>
      <c r="C843" s="40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31"/>
      <c r="B844" s="26"/>
      <c r="C844" s="40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31"/>
      <c r="B845" s="26"/>
      <c r="C845" s="40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31"/>
      <c r="B846" s="26"/>
      <c r="C846" s="40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31"/>
      <c r="B847" s="26"/>
      <c r="C847" s="40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31"/>
      <c r="B848" s="26"/>
      <c r="C848" s="40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31"/>
      <c r="B849" s="26"/>
      <c r="C849" s="40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31"/>
      <c r="B850" s="26"/>
      <c r="C850" s="40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31"/>
      <c r="B851" s="26"/>
      <c r="C851" s="40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31"/>
      <c r="B852" s="26"/>
      <c r="C852" s="40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31"/>
      <c r="B853" s="26"/>
      <c r="C853" s="40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31"/>
      <c r="B854" s="26"/>
      <c r="C854" s="40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31"/>
      <c r="B855" s="26"/>
      <c r="C855" s="40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31"/>
      <c r="B856" s="26"/>
      <c r="C856" s="40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31"/>
      <c r="B857" s="26"/>
      <c r="C857" s="40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31"/>
      <c r="B858" s="26"/>
      <c r="C858" s="40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31"/>
      <c r="B859" s="26"/>
      <c r="C859" s="40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31"/>
      <c r="B860" s="26"/>
      <c r="C860" s="40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31"/>
      <c r="B861" s="26"/>
      <c r="C861" s="40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31"/>
      <c r="B862" s="26"/>
      <c r="C862" s="40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31"/>
      <c r="B863" s="26"/>
      <c r="C863" s="40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31"/>
      <c r="B864" s="26"/>
      <c r="C864" s="40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31"/>
      <c r="B865" s="26"/>
      <c r="C865" s="40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31"/>
      <c r="B866" s="26"/>
      <c r="C866" s="40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31"/>
      <c r="B867" s="26"/>
      <c r="C867" s="40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31"/>
      <c r="B868" s="26"/>
      <c r="C868" s="40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31"/>
      <c r="B869" s="26"/>
      <c r="C869" s="40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31"/>
      <c r="B870" s="26"/>
      <c r="C870" s="40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31"/>
      <c r="B871" s="26"/>
      <c r="C871" s="40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31"/>
      <c r="B872" s="26"/>
      <c r="C872" s="40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31"/>
      <c r="B873" s="26"/>
      <c r="C873" s="40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31"/>
      <c r="B874" s="26"/>
      <c r="C874" s="40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31"/>
      <c r="B875" s="26"/>
      <c r="C875" s="40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31"/>
      <c r="B876" s="26"/>
      <c r="C876" s="40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31"/>
      <c r="B877" s="26"/>
      <c r="C877" s="40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31"/>
      <c r="B878" s="26"/>
      <c r="C878" s="40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31"/>
      <c r="B879" s="26"/>
      <c r="C879" s="40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31"/>
      <c r="B880" s="26"/>
      <c r="C880" s="40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31"/>
      <c r="B881" s="26"/>
      <c r="C881" s="40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31"/>
      <c r="B882" s="26"/>
      <c r="C882" s="40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31"/>
      <c r="B883" s="26"/>
      <c r="C883" s="40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</sheetData>
  <autoFilter ref="A1:AC49">
    <filterColumn colId="9"/>
  </autoFilter>
  <customSheetViews>
    <customSheetView guid="{69BAF20D-D974-4000-9392-8CA30701716A}" filter="1" showAutoFilter="1">
      <pageMargins left="0.511811024" right="0.511811024" top="0.78740157499999996" bottom="0.78740157499999996" header="0.31496062000000002" footer="0.31496062000000002"/>
      <autoFilter ref="A1:B113"/>
      <extLst>
        <ext uri="GoogleSheetsCustomDataVersion1">
          <go:sheetsCustomData xmlns:go="http://customooxmlschemas.google.com/" filterViewId="1108466158"/>
        </ext>
      </extLst>
    </customSheetView>
  </customSheetViews>
  <mergeCells count="4">
    <mergeCell ref="A45:B45"/>
    <mergeCell ref="A2:B2"/>
    <mergeCell ref="A10:B10"/>
    <mergeCell ref="A17:B17"/>
  </mergeCell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DESEMBOLSO</vt:lpstr>
      <vt:lpstr>DESEMBOLSO!Area_de_impressao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UP21</cp:lastModifiedBy>
  <cp:lastPrinted>2025-02-20T18:40:54Z</cp:lastPrinted>
  <dcterms:created xsi:type="dcterms:W3CDTF">2018-03-03T03:41:50Z</dcterms:created>
  <dcterms:modified xsi:type="dcterms:W3CDTF">2025-02-20T18:58:36Z</dcterms:modified>
</cp:coreProperties>
</file>